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Prices\Selected Food Prices\"/>
    </mc:Choice>
  </mc:AlternateContent>
  <xr:revisionPtr revIDLastSave="0" documentId="8_{31E1BB40-FD38-4F9E-A8DB-E5EC873C2B8B}" xr6:coauthVersionLast="45" xr6:coauthVersionMax="45" xr10:uidLastSave="{00000000-0000-0000-0000-000000000000}"/>
  <bookViews>
    <workbookView xWindow="-110" yWindow="-110" windowWidth="19420" windowHeight="10420" tabRatio="881" firstSheet="24" activeTab="37" xr2:uid="{00000000-000D-0000-FFFF-FFFF00000000}"/>
  </bookViews>
  <sheets>
    <sheet name="ABIA" sheetId="217" r:id="rId1"/>
    <sheet name="ABUJA" sheetId="218" r:id="rId2"/>
    <sheet name="ANAMBRA" sheetId="219" r:id="rId3"/>
    <sheet name="EBONYI" sheetId="220" r:id="rId4"/>
    <sheet name="ENUGU" sheetId="221" r:id="rId5"/>
    <sheet name="IMO" sheetId="222" r:id="rId6"/>
    <sheet name="AKWA IBOM" sheetId="223" r:id="rId7"/>
    <sheet name="BAYELSA" sheetId="224" r:id="rId8"/>
    <sheet name="CROSS RIVER" sheetId="225" r:id="rId9"/>
    <sheet name="DELTA" sheetId="226" r:id="rId10"/>
    <sheet name="EDO" sheetId="227" r:id="rId11"/>
    <sheet name="RIVERS" sheetId="228" r:id="rId12"/>
    <sheet name="ADAMAWA" sheetId="229" r:id="rId13"/>
    <sheet name="BAUCHI" sheetId="230" r:id="rId14"/>
    <sheet name="BORNO" sheetId="231" r:id="rId15"/>
    <sheet name="GOMBE" sheetId="232" r:id="rId16"/>
    <sheet name="TARABA" sheetId="233" r:id="rId17"/>
    <sheet name="YOBE" sheetId="234" r:id="rId18"/>
    <sheet name="BENUE" sheetId="258" r:id="rId19"/>
    <sheet name="KOGI" sheetId="280" r:id="rId20"/>
    <sheet name="KWARA" sheetId="281" r:id="rId21"/>
    <sheet name="NASSARAWA" sheetId="282" r:id="rId22"/>
    <sheet name="NIGER" sheetId="283" r:id="rId23"/>
    <sheet name="PLATEAU" sheetId="284" r:id="rId24"/>
    <sheet name="EKITI" sheetId="285" r:id="rId25"/>
    <sheet name="LAGOS" sheetId="286" r:id="rId26"/>
    <sheet name="ONDO" sheetId="287" r:id="rId27"/>
    <sheet name="OGUN" sheetId="288" r:id="rId28"/>
    <sheet name="OSUN" sheetId="289" r:id="rId29"/>
    <sheet name="OYO" sheetId="290" r:id="rId30"/>
    <sheet name="JIGAWA" sheetId="291" r:id="rId31"/>
    <sheet name="KADUNA" sheetId="292" r:id="rId32"/>
    <sheet name="KANO" sheetId="293" r:id="rId33"/>
    <sheet name="KATSINA" sheetId="294" r:id="rId34"/>
    <sheet name="KEBBI" sheetId="295" r:id="rId35"/>
    <sheet name="ZAMFARA" sheetId="296" r:id="rId36"/>
    <sheet name="SOKOTO" sheetId="297" r:id="rId37"/>
    <sheet name="NATIONAL" sheetId="300" r:id="rId38"/>
  </sheets>
  <definedNames>
    <definedName name="_xlnm._FilterDatabase" localSheetId="32" hidden="1">KANO!$A$1:$AO$50</definedName>
    <definedName name="_xlnm._FilterDatabase" localSheetId="21" hidden="1">NASSARAWA!$A$1:$AK$44</definedName>
    <definedName name="_xlnm._FilterDatabase" localSheetId="22" hidden="1">NIGER!$A$1:$AL$44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3" i="300" l="1"/>
  <c r="AN4" i="300"/>
  <c r="AN5" i="300"/>
  <c r="AN6" i="300"/>
  <c r="AN7" i="300"/>
  <c r="AN8" i="300"/>
  <c r="AN9" i="300"/>
  <c r="AN10" i="300"/>
  <c r="AN11" i="300"/>
  <c r="AN12" i="300"/>
  <c r="AN13" i="300"/>
  <c r="AN14" i="300"/>
  <c r="AN15" i="300"/>
  <c r="AN16" i="300"/>
  <c r="AN17" i="300"/>
  <c r="AN18" i="300"/>
  <c r="AN19" i="300"/>
  <c r="AN20" i="300"/>
  <c r="AN21" i="300"/>
  <c r="AN22" i="300"/>
  <c r="AN23" i="300"/>
  <c r="AN24" i="300"/>
  <c r="AN25" i="300"/>
  <c r="AN26" i="300"/>
  <c r="AN27" i="300"/>
  <c r="AN28" i="300"/>
  <c r="AN29" i="300"/>
  <c r="AN30" i="300"/>
  <c r="AN31" i="300"/>
  <c r="AN32" i="300"/>
  <c r="AN33" i="300"/>
  <c r="AN34" i="300"/>
  <c r="AN35" i="300"/>
  <c r="AN36" i="300"/>
  <c r="AN37" i="300"/>
  <c r="AN38" i="300"/>
  <c r="AN39" i="300"/>
  <c r="AN40" i="300"/>
  <c r="AN41" i="300"/>
  <c r="AN42" i="300"/>
  <c r="AN43" i="300"/>
  <c r="AN44" i="300"/>
  <c r="AN2" i="300"/>
  <c r="AM3" i="300"/>
  <c r="AM4" i="300"/>
  <c r="AM5" i="300"/>
  <c r="AM6" i="300"/>
  <c r="AM7" i="300"/>
  <c r="AM8" i="300"/>
  <c r="AM9" i="300"/>
  <c r="AM10" i="300"/>
  <c r="AM11" i="300"/>
  <c r="AM12" i="300"/>
  <c r="AM13" i="300"/>
  <c r="AM14" i="300"/>
  <c r="AM15" i="300"/>
  <c r="AM16" i="300"/>
  <c r="AM17" i="300"/>
  <c r="AM18" i="300"/>
  <c r="AM19" i="300"/>
  <c r="AM20" i="300"/>
  <c r="AM21" i="300"/>
  <c r="AM22" i="300"/>
  <c r="AM23" i="300"/>
  <c r="AM24" i="300"/>
  <c r="AM25" i="300"/>
  <c r="AM26" i="300"/>
  <c r="AM27" i="300"/>
  <c r="AM28" i="300"/>
  <c r="AM29" i="300"/>
  <c r="AM30" i="300"/>
  <c r="AM31" i="300"/>
  <c r="AM32" i="300"/>
  <c r="AM33" i="300"/>
  <c r="AM34" i="300"/>
  <c r="AM35" i="300"/>
  <c r="AM36" i="300"/>
  <c r="AM37" i="300"/>
  <c r="AM38" i="300"/>
  <c r="AM39" i="300"/>
  <c r="AM40" i="300"/>
  <c r="AM41" i="300"/>
  <c r="AM42" i="300"/>
  <c r="AM43" i="300"/>
  <c r="AM44" i="300"/>
  <c r="AM2" i="300"/>
  <c r="AN3" i="297" l="1"/>
  <c r="AN4" i="297"/>
  <c r="AN5" i="297"/>
  <c r="AN6" i="297"/>
  <c r="AN7" i="297"/>
  <c r="AN8" i="297"/>
  <c r="AN9" i="297"/>
  <c r="AN10" i="297"/>
  <c r="AN11" i="297"/>
  <c r="AN12" i="297"/>
  <c r="AN13" i="297"/>
  <c r="AN14" i="297"/>
  <c r="AN15" i="297"/>
  <c r="AN16" i="297"/>
  <c r="AN17" i="297"/>
  <c r="AN18" i="297"/>
  <c r="AN19" i="297"/>
  <c r="AN20" i="297"/>
  <c r="AN21" i="297"/>
  <c r="AN22" i="297"/>
  <c r="AN23" i="297"/>
  <c r="AN24" i="297"/>
  <c r="AN25" i="297"/>
  <c r="AN26" i="297"/>
  <c r="AN27" i="297"/>
  <c r="AN28" i="297"/>
  <c r="AN29" i="297"/>
  <c r="AN30" i="297"/>
  <c r="AN31" i="297"/>
  <c r="AN32" i="297"/>
  <c r="AN33" i="297"/>
  <c r="AN34" i="297"/>
  <c r="AN35" i="297"/>
  <c r="AN36" i="297"/>
  <c r="AN37" i="297"/>
  <c r="AN38" i="297"/>
  <c r="AN39" i="297"/>
  <c r="AN40" i="297"/>
  <c r="AN41" i="297"/>
  <c r="AN42" i="297"/>
  <c r="AN43" i="297"/>
  <c r="AN44" i="297"/>
  <c r="AN2" i="297"/>
  <c r="AM3" i="297"/>
  <c r="AM4" i="297"/>
  <c r="AM5" i="297"/>
  <c r="AM6" i="297"/>
  <c r="AM7" i="297"/>
  <c r="AM8" i="297"/>
  <c r="AM9" i="297"/>
  <c r="AM10" i="297"/>
  <c r="AM11" i="297"/>
  <c r="AM12" i="297"/>
  <c r="AM13" i="297"/>
  <c r="AM14" i="297"/>
  <c r="AM15" i="297"/>
  <c r="AM16" i="297"/>
  <c r="AM17" i="297"/>
  <c r="AM18" i="297"/>
  <c r="AM19" i="297"/>
  <c r="AM20" i="297"/>
  <c r="AM21" i="297"/>
  <c r="AM22" i="297"/>
  <c r="AM23" i="297"/>
  <c r="AM24" i="297"/>
  <c r="AM25" i="297"/>
  <c r="AM26" i="297"/>
  <c r="AM27" i="297"/>
  <c r="AM28" i="297"/>
  <c r="AM29" i="297"/>
  <c r="AM30" i="297"/>
  <c r="AM31" i="297"/>
  <c r="AM32" i="297"/>
  <c r="AM33" i="297"/>
  <c r="AM34" i="297"/>
  <c r="AM35" i="297"/>
  <c r="AM36" i="297"/>
  <c r="AM37" i="297"/>
  <c r="AM38" i="297"/>
  <c r="AM39" i="297"/>
  <c r="AM40" i="297"/>
  <c r="AM41" i="297"/>
  <c r="AM42" i="297"/>
  <c r="AM43" i="297"/>
  <c r="AM44" i="297"/>
  <c r="AM2" i="297"/>
  <c r="AN3" i="296"/>
  <c r="AN4" i="296"/>
  <c r="AN5" i="296"/>
  <c r="AN6" i="296"/>
  <c r="AN7" i="296"/>
  <c r="AN8" i="296"/>
  <c r="AN9" i="296"/>
  <c r="AN10" i="296"/>
  <c r="AN11" i="296"/>
  <c r="AN12" i="296"/>
  <c r="AN13" i="296"/>
  <c r="AN14" i="296"/>
  <c r="AN15" i="296"/>
  <c r="AN16" i="296"/>
  <c r="AN17" i="296"/>
  <c r="AN18" i="296"/>
  <c r="AN19" i="296"/>
  <c r="AN20" i="296"/>
  <c r="AN21" i="296"/>
  <c r="AN22" i="296"/>
  <c r="AN23" i="296"/>
  <c r="AN24" i="296"/>
  <c r="AN25" i="296"/>
  <c r="AN26" i="296"/>
  <c r="AN27" i="296"/>
  <c r="AN28" i="296"/>
  <c r="AN29" i="296"/>
  <c r="AN30" i="296"/>
  <c r="AN31" i="296"/>
  <c r="AN32" i="296"/>
  <c r="AN33" i="296"/>
  <c r="AN34" i="296"/>
  <c r="AN35" i="296"/>
  <c r="AN36" i="296"/>
  <c r="AN37" i="296"/>
  <c r="AN38" i="296"/>
  <c r="AN39" i="296"/>
  <c r="AN40" i="296"/>
  <c r="AN41" i="296"/>
  <c r="AN42" i="296"/>
  <c r="AN43" i="296"/>
  <c r="AN44" i="296"/>
  <c r="AN2" i="296"/>
  <c r="AM3" i="296"/>
  <c r="AM4" i="296"/>
  <c r="AM5" i="296"/>
  <c r="AM6" i="296"/>
  <c r="AM7" i="296"/>
  <c r="AM8" i="296"/>
  <c r="AM9" i="296"/>
  <c r="AM10" i="296"/>
  <c r="AM11" i="296"/>
  <c r="AM12" i="296"/>
  <c r="AM13" i="296"/>
  <c r="AM14" i="296"/>
  <c r="AM15" i="296"/>
  <c r="AM16" i="296"/>
  <c r="AM17" i="296"/>
  <c r="AM18" i="296"/>
  <c r="AM19" i="296"/>
  <c r="AM20" i="296"/>
  <c r="AM21" i="296"/>
  <c r="AM22" i="296"/>
  <c r="AM23" i="296"/>
  <c r="AM24" i="296"/>
  <c r="AM25" i="296"/>
  <c r="AM26" i="296"/>
  <c r="AM27" i="296"/>
  <c r="AM28" i="296"/>
  <c r="AM29" i="296"/>
  <c r="AM30" i="296"/>
  <c r="AM31" i="296"/>
  <c r="AM32" i="296"/>
  <c r="AM33" i="296"/>
  <c r="AM34" i="296"/>
  <c r="AM35" i="296"/>
  <c r="AM36" i="296"/>
  <c r="AM37" i="296"/>
  <c r="AM38" i="296"/>
  <c r="AM39" i="296"/>
  <c r="AM40" i="296"/>
  <c r="AM41" i="296"/>
  <c r="AM42" i="296"/>
  <c r="AM43" i="296"/>
  <c r="AM44" i="296"/>
  <c r="AM2" i="296"/>
  <c r="AN3" i="295"/>
  <c r="AN4" i="295"/>
  <c r="AN5" i="295"/>
  <c r="AN6" i="295"/>
  <c r="AN7" i="295"/>
  <c r="AN8" i="295"/>
  <c r="AN9" i="295"/>
  <c r="AN10" i="295"/>
  <c r="AN11" i="295"/>
  <c r="AN12" i="295"/>
  <c r="AN13" i="295"/>
  <c r="AN14" i="295"/>
  <c r="AN15" i="295"/>
  <c r="AN16" i="295"/>
  <c r="AN17" i="295"/>
  <c r="AN18" i="295"/>
  <c r="AN19" i="295"/>
  <c r="AN20" i="295"/>
  <c r="AN21" i="295"/>
  <c r="AN22" i="295"/>
  <c r="AN23" i="295"/>
  <c r="AN24" i="295"/>
  <c r="AN25" i="295"/>
  <c r="AN26" i="295"/>
  <c r="AN27" i="295"/>
  <c r="AN28" i="295"/>
  <c r="AN29" i="295"/>
  <c r="AN30" i="295"/>
  <c r="AN31" i="295"/>
  <c r="AN32" i="295"/>
  <c r="AN33" i="295"/>
  <c r="AN34" i="295"/>
  <c r="AN35" i="295"/>
  <c r="AN36" i="295"/>
  <c r="AN37" i="295"/>
  <c r="AN38" i="295"/>
  <c r="AN39" i="295"/>
  <c r="AN40" i="295"/>
  <c r="AN41" i="295"/>
  <c r="AN42" i="295"/>
  <c r="AN43" i="295"/>
  <c r="AN44" i="295"/>
  <c r="AN2" i="295"/>
  <c r="AM3" i="295"/>
  <c r="AM4" i="295"/>
  <c r="AM5" i="295"/>
  <c r="AM6" i="295"/>
  <c r="AM7" i="295"/>
  <c r="AM8" i="295"/>
  <c r="AM9" i="295"/>
  <c r="AM10" i="295"/>
  <c r="AM11" i="295"/>
  <c r="AM12" i="295"/>
  <c r="AM13" i="295"/>
  <c r="AM14" i="295"/>
  <c r="AM15" i="295"/>
  <c r="AM16" i="295"/>
  <c r="AM17" i="295"/>
  <c r="AM18" i="295"/>
  <c r="AM19" i="295"/>
  <c r="AM20" i="295"/>
  <c r="AM21" i="295"/>
  <c r="AM22" i="295"/>
  <c r="AM23" i="295"/>
  <c r="AM24" i="295"/>
  <c r="AM25" i="295"/>
  <c r="AM26" i="295"/>
  <c r="AM27" i="295"/>
  <c r="AM28" i="295"/>
  <c r="AM29" i="295"/>
  <c r="AM30" i="295"/>
  <c r="AM31" i="295"/>
  <c r="AM32" i="295"/>
  <c r="AM33" i="295"/>
  <c r="AM34" i="295"/>
  <c r="AM35" i="295"/>
  <c r="AM36" i="295"/>
  <c r="AM37" i="295"/>
  <c r="AM38" i="295"/>
  <c r="AM39" i="295"/>
  <c r="AM40" i="295"/>
  <c r="AM41" i="295"/>
  <c r="AM42" i="295"/>
  <c r="AM43" i="295"/>
  <c r="AM44" i="295"/>
  <c r="AM2" i="295"/>
  <c r="AN3" i="294"/>
  <c r="AN4" i="294"/>
  <c r="AN5" i="294"/>
  <c r="AN6" i="294"/>
  <c r="AN7" i="294"/>
  <c r="AN8" i="294"/>
  <c r="AN9" i="294"/>
  <c r="AN10" i="294"/>
  <c r="AN11" i="294"/>
  <c r="AN12" i="294"/>
  <c r="AN13" i="294"/>
  <c r="AN14" i="294"/>
  <c r="AN15" i="294"/>
  <c r="AN16" i="294"/>
  <c r="AN17" i="294"/>
  <c r="AN18" i="294"/>
  <c r="AN19" i="294"/>
  <c r="AN20" i="294"/>
  <c r="AN21" i="294"/>
  <c r="AN22" i="294"/>
  <c r="AN23" i="294"/>
  <c r="AN24" i="294"/>
  <c r="AN25" i="294"/>
  <c r="AN26" i="294"/>
  <c r="AN27" i="294"/>
  <c r="AN28" i="294"/>
  <c r="AN29" i="294"/>
  <c r="AN30" i="294"/>
  <c r="AN31" i="294"/>
  <c r="AN32" i="294"/>
  <c r="AN33" i="294"/>
  <c r="AN34" i="294"/>
  <c r="AN35" i="294"/>
  <c r="AN36" i="294"/>
  <c r="AN37" i="294"/>
  <c r="AN38" i="294"/>
  <c r="AN39" i="294"/>
  <c r="AN40" i="294"/>
  <c r="AN41" i="294"/>
  <c r="AN42" i="294"/>
  <c r="AN43" i="294"/>
  <c r="AN44" i="294"/>
  <c r="AN2" i="294"/>
  <c r="AM3" i="294"/>
  <c r="AM4" i="294"/>
  <c r="AM5" i="294"/>
  <c r="AM6" i="294"/>
  <c r="AM7" i="294"/>
  <c r="AM8" i="294"/>
  <c r="AM9" i="294"/>
  <c r="AM10" i="294"/>
  <c r="AM11" i="294"/>
  <c r="AM12" i="294"/>
  <c r="AM13" i="294"/>
  <c r="AM14" i="294"/>
  <c r="AM15" i="294"/>
  <c r="AM16" i="294"/>
  <c r="AM17" i="294"/>
  <c r="AM18" i="294"/>
  <c r="AM19" i="294"/>
  <c r="AM20" i="294"/>
  <c r="AM21" i="294"/>
  <c r="AM22" i="294"/>
  <c r="AM23" i="294"/>
  <c r="AM24" i="294"/>
  <c r="AM25" i="294"/>
  <c r="AM26" i="294"/>
  <c r="AM27" i="294"/>
  <c r="AM28" i="294"/>
  <c r="AM29" i="294"/>
  <c r="AM30" i="294"/>
  <c r="AM31" i="294"/>
  <c r="AM32" i="294"/>
  <c r="AM33" i="294"/>
  <c r="AM34" i="294"/>
  <c r="AM35" i="294"/>
  <c r="AM36" i="294"/>
  <c r="AM37" i="294"/>
  <c r="AM38" i="294"/>
  <c r="AM39" i="294"/>
  <c r="AM40" i="294"/>
  <c r="AM41" i="294"/>
  <c r="AM42" i="294"/>
  <c r="AM43" i="294"/>
  <c r="AM44" i="294"/>
  <c r="AM2" i="294"/>
  <c r="AN3" i="293"/>
  <c r="AN4" i="293"/>
  <c r="AN5" i="293"/>
  <c r="AN6" i="293"/>
  <c r="AN7" i="293"/>
  <c r="AN8" i="293"/>
  <c r="AN9" i="293"/>
  <c r="AN10" i="293"/>
  <c r="AN11" i="293"/>
  <c r="AN12" i="293"/>
  <c r="AN13" i="293"/>
  <c r="AN14" i="293"/>
  <c r="AN15" i="293"/>
  <c r="AN16" i="293"/>
  <c r="AN17" i="293"/>
  <c r="AN18" i="293"/>
  <c r="AN19" i="293"/>
  <c r="AN20" i="293"/>
  <c r="AN21" i="293"/>
  <c r="AN22" i="293"/>
  <c r="AN23" i="293"/>
  <c r="AN24" i="293"/>
  <c r="AN25" i="293"/>
  <c r="AN26" i="293"/>
  <c r="AN27" i="293"/>
  <c r="AN28" i="293"/>
  <c r="AN29" i="293"/>
  <c r="AN30" i="293"/>
  <c r="AN31" i="293"/>
  <c r="AN32" i="293"/>
  <c r="AN33" i="293"/>
  <c r="AN34" i="293"/>
  <c r="AN35" i="293"/>
  <c r="AN36" i="293"/>
  <c r="AN37" i="293"/>
  <c r="AN38" i="293"/>
  <c r="AN39" i="293"/>
  <c r="AN40" i="293"/>
  <c r="AN41" i="293"/>
  <c r="AN42" i="293"/>
  <c r="AN43" i="293"/>
  <c r="AN44" i="293"/>
  <c r="AN2" i="293"/>
  <c r="AM3" i="293"/>
  <c r="AM4" i="293"/>
  <c r="AM5" i="293"/>
  <c r="AM6" i="293"/>
  <c r="AM7" i="293"/>
  <c r="AM8" i="293"/>
  <c r="AM9" i="293"/>
  <c r="AM10" i="293"/>
  <c r="AM11" i="293"/>
  <c r="AM12" i="293"/>
  <c r="AM13" i="293"/>
  <c r="AM14" i="293"/>
  <c r="AM15" i="293"/>
  <c r="AM16" i="293"/>
  <c r="AM17" i="293"/>
  <c r="AM18" i="293"/>
  <c r="AM19" i="293"/>
  <c r="AM20" i="293"/>
  <c r="AM21" i="293"/>
  <c r="AM22" i="293"/>
  <c r="AM23" i="293"/>
  <c r="AM24" i="293"/>
  <c r="AM25" i="293"/>
  <c r="AM26" i="293"/>
  <c r="AM27" i="293"/>
  <c r="AM28" i="293"/>
  <c r="AM29" i="293"/>
  <c r="AM30" i="293"/>
  <c r="AM31" i="293"/>
  <c r="AM32" i="293"/>
  <c r="AM33" i="293"/>
  <c r="AM34" i="293"/>
  <c r="AM35" i="293"/>
  <c r="AM36" i="293"/>
  <c r="AM37" i="293"/>
  <c r="AM38" i="293"/>
  <c r="AM39" i="293"/>
  <c r="AM40" i="293"/>
  <c r="AM41" i="293"/>
  <c r="AM42" i="293"/>
  <c r="AM43" i="293"/>
  <c r="AM44" i="293"/>
  <c r="AM2" i="293"/>
  <c r="AN3" i="292"/>
  <c r="AN4" i="292"/>
  <c r="AN5" i="292"/>
  <c r="AN6" i="292"/>
  <c r="AN7" i="292"/>
  <c r="AN8" i="292"/>
  <c r="AN9" i="292"/>
  <c r="AN10" i="292"/>
  <c r="AN11" i="292"/>
  <c r="AN12" i="292"/>
  <c r="AN13" i="292"/>
  <c r="AN14" i="292"/>
  <c r="AN15" i="292"/>
  <c r="AN16" i="292"/>
  <c r="AN17" i="292"/>
  <c r="AN18" i="292"/>
  <c r="AN19" i="292"/>
  <c r="AN20" i="292"/>
  <c r="AN21" i="292"/>
  <c r="AN22" i="292"/>
  <c r="AN23" i="292"/>
  <c r="AN24" i="292"/>
  <c r="AN25" i="292"/>
  <c r="AN26" i="292"/>
  <c r="AN27" i="292"/>
  <c r="AN28" i="292"/>
  <c r="AN29" i="292"/>
  <c r="AN30" i="292"/>
  <c r="AN31" i="292"/>
  <c r="AN32" i="292"/>
  <c r="AN33" i="292"/>
  <c r="AN34" i="292"/>
  <c r="AN35" i="292"/>
  <c r="AN36" i="292"/>
  <c r="AN37" i="292"/>
  <c r="AN38" i="292"/>
  <c r="AN39" i="292"/>
  <c r="AN40" i="292"/>
  <c r="AN41" i="292"/>
  <c r="AN42" i="292"/>
  <c r="AN43" i="292"/>
  <c r="AN44" i="292"/>
  <c r="AN2" i="292"/>
  <c r="AM3" i="292"/>
  <c r="AM4" i="292"/>
  <c r="AM5" i="292"/>
  <c r="AM6" i="292"/>
  <c r="AM7" i="292"/>
  <c r="AM8" i="292"/>
  <c r="AM9" i="292"/>
  <c r="AM10" i="292"/>
  <c r="AM11" i="292"/>
  <c r="AM12" i="292"/>
  <c r="AM13" i="292"/>
  <c r="AM14" i="292"/>
  <c r="AM15" i="292"/>
  <c r="AM16" i="292"/>
  <c r="AM17" i="292"/>
  <c r="AM18" i="292"/>
  <c r="AM19" i="292"/>
  <c r="AM20" i="292"/>
  <c r="AM21" i="292"/>
  <c r="AM22" i="292"/>
  <c r="AM23" i="292"/>
  <c r="AM24" i="292"/>
  <c r="AM25" i="292"/>
  <c r="AM26" i="292"/>
  <c r="AM27" i="292"/>
  <c r="AM28" i="292"/>
  <c r="AM29" i="292"/>
  <c r="AM30" i="292"/>
  <c r="AM31" i="292"/>
  <c r="AM32" i="292"/>
  <c r="AM33" i="292"/>
  <c r="AM34" i="292"/>
  <c r="AM35" i="292"/>
  <c r="AM36" i="292"/>
  <c r="AM37" i="292"/>
  <c r="AM38" i="292"/>
  <c r="AM39" i="292"/>
  <c r="AM40" i="292"/>
  <c r="AM41" i="292"/>
  <c r="AM42" i="292"/>
  <c r="AM43" i="292"/>
  <c r="AM44" i="292"/>
  <c r="AM2" i="292"/>
  <c r="AN3" i="291"/>
  <c r="AN4" i="291"/>
  <c r="AN5" i="291"/>
  <c r="AN6" i="291"/>
  <c r="AN7" i="291"/>
  <c r="AN8" i="291"/>
  <c r="AN9" i="291"/>
  <c r="AN10" i="291"/>
  <c r="AN11" i="291"/>
  <c r="AN12" i="291"/>
  <c r="AN13" i="291"/>
  <c r="AN14" i="291"/>
  <c r="AN15" i="291"/>
  <c r="AN16" i="291"/>
  <c r="AN17" i="291"/>
  <c r="AN18" i="291"/>
  <c r="AN19" i="291"/>
  <c r="AN20" i="291"/>
  <c r="AN21" i="291"/>
  <c r="AN22" i="291"/>
  <c r="AN23" i="291"/>
  <c r="AN24" i="291"/>
  <c r="AN25" i="291"/>
  <c r="AN26" i="291"/>
  <c r="AN27" i="291"/>
  <c r="AN28" i="291"/>
  <c r="AN29" i="291"/>
  <c r="AN30" i="291"/>
  <c r="AN31" i="291"/>
  <c r="AN32" i="291"/>
  <c r="AN33" i="291"/>
  <c r="AN34" i="291"/>
  <c r="AN35" i="291"/>
  <c r="AN36" i="291"/>
  <c r="AN37" i="291"/>
  <c r="AN38" i="291"/>
  <c r="AN39" i="291"/>
  <c r="AN40" i="291"/>
  <c r="AN41" i="291"/>
  <c r="AN42" i="291"/>
  <c r="AN43" i="291"/>
  <c r="AN44" i="291"/>
  <c r="AN2" i="291"/>
  <c r="AM3" i="291"/>
  <c r="AM4" i="291"/>
  <c r="AM5" i="291"/>
  <c r="AM6" i="291"/>
  <c r="AM7" i="291"/>
  <c r="AM8" i="291"/>
  <c r="AM9" i="291"/>
  <c r="AM10" i="291"/>
  <c r="AM11" i="291"/>
  <c r="AM12" i="291"/>
  <c r="AM13" i="291"/>
  <c r="AM14" i="291"/>
  <c r="AM15" i="291"/>
  <c r="AM16" i="291"/>
  <c r="AM17" i="291"/>
  <c r="AM18" i="291"/>
  <c r="AM19" i="291"/>
  <c r="AM20" i="291"/>
  <c r="AM21" i="291"/>
  <c r="AM22" i="291"/>
  <c r="AM23" i="291"/>
  <c r="AM24" i="291"/>
  <c r="AM25" i="291"/>
  <c r="AM26" i="291"/>
  <c r="AM27" i="291"/>
  <c r="AM28" i="291"/>
  <c r="AM29" i="291"/>
  <c r="AM30" i="291"/>
  <c r="AM31" i="291"/>
  <c r="AM32" i="291"/>
  <c r="AM33" i="291"/>
  <c r="AM34" i="291"/>
  <c r="AM35" i="291"/>
  <c r="AM36" i="291"/>
  <c r="AM37" i="291"/>
  <c r="AM38" i="291"/>
  <c r="AM39" i="291"/>
  <c r="AM40" i="291"/>
  <c r="AM41" i="291"/>
  <c r="AM42" i="291"/>
  <c r="AM43" i="291"/>
  <c r="AM44" i="291"/>
  <c r="AM2" i="291"/>
  <c r="AN3" i="290"/>
  <c r="AN4" i="290"/>
  <c r="AN5" i="290"/>
  <c r="AN6" i="290"/>
  <c r="AN7" i="290"/>
  <c r="AN8" i="290"/>
  <c r="AN9" i="290"/>
  <c r="AN10" i="290"/>
  <c r="AN11" i="290"/>
  <c r="AN12" i="290"/>
  <c r="AN13" i="290"/>
  <c r="AN14" i="290"/>
  <c r="AN15" i="290"/>
  <c r="AN16" i="290"/>
  <c r="AN17" i="290"/>
  <c r="AN18" i="290"/>
  <c r="AN19" i="290"/>
  <c r="AN20" i="290"/>
  <c r="AN21" i="290"/>
  <c r="AN22" i="290"/>
  <c r="AN23" i="290"/>
  <c r="AN24" i="290"/>
  <c r="AN25" i="290"/>
  <c r="AN26" i="290"/>
  <c r="AN27" i="290"/>
  <c r="AN28" i="290"/>
  <c r="AN29" i="290"/>
  <c r="AN30" i="290"/>
  <c r="AN31" i="290"/>
  <c r="AN32" i="290"/>
  <c r="AN33" i="290"/>
  <c r="AN34" i="290"/>
  <c r="AN35" i="290"/>
  <c r="AN36" i="290"/>
  <c r="AN37" i="290"/>
  <c r="AN38" i="290"/>
  <c r="AN39" i="290"/>
  <c r="AN40" i="290"/>
  <c r="AN41" i="290"/>
  <c r="AN42" i="290"/>
  <c r="AN43" i="290"/>
  <c r="AN44" i="290"/>
  <c r="AN2" i="290"/>
  <c r="AM3" i="290"/>
  <c r="AM4" i="290"/>
  <c r="AM5" i="290"/>
  <c r="AM6" i="290"/>
  <c r="AM7" i="290"/>
  <c r="AM8" i="290"/>
  <c r="AM9" i="290"/>
  <c r="AM10" i="290"/>
  <c r="AM11" i="290"/>
  <c r="AM12" i="290"/>
  <c r="AM13" i="290"/>
  <c r="AM14" i="290"/>
  <c r="AM15" i="290"/>
  <c r="AM16" i="290"/>
  <c r="AM17" i="290"/>
  <c r="AM18" i="290"/>
  <c r="AM19" i="290"/>
  <c r="AM20" i="290"/>
  <c r="AM21" i="290"/>
  <c r="AM22" i="290"/>
  <c r="AM23" i="290"/>
  <c r="AM24" i="290"/>
  <c r="AM25" i="290"/>
  <c r="AM26" i="290"/>
  <c r="AM27" i="290"/>
  <c r="AM28" i="290"/>
  <c r="AM29" i="290"/>
  <c r="AM30" i="290"/>
  <c r="AM31" i="290"/>
  <c r="AM32" i="290"/>
  <c r="AM33" i="290"/>
  <c r="AM34" i="290"/>
  <c r="AM35" i="290"/>
  <c r="AM36" i="290"/>
  <c r="AM37" i="290"/>
  <c r="AM38" i="290"/>
  <c r="AM39" i="290"/>
  <c r="AM40" i="290"/>
  <c r="AM41" i="290"/>
  <c r="AM42" i="290"/>
  <c r="AM43" i="290"/>
  <c r="AM44" i="290"/>
  <c r="AM2" i="290"/>
  <c r="AN3" i="289"/>
  <c r="AN4" i="289"/>
  <c r="AN5" i="289"/>
  <c r="AN6" i="289"/>
  <c r="AN7" i="289"/>
  <c r="AN8" i="289"/>
  <c r="AN9" i="289"/>
  <c r="AN10" i="289"/>
  <c r="AN11" i="289"/>
  <c r="AN12" i="289"/>
  <c r="AN13" i="289"/>
  <c r="AN14" i="289"/>
  <c r="AN15" i="289"/>
  <c r="AN16" i="289"/>
  <c r="AN17" i="289"/>
  <c r="AN18" i="289"/>
  <c r="AN19" i="289"/>
  <c r="AN20" i="289"/>
  <c r="AN21" i="289"/>
  <c r="AN22" i="289"/>
  <c r="AN23" i="289"/>
  <c r="AN24" i="289"/>
  <c r="AN25" i="289"/>
  <c r="AN26" i="289"/>
  <c r="AN27" i="289"/>
  <c r="AN28" i="289"/>
  <c r="AN29" i="289"/>
  <c r="AN30" i="289"/>
  <c r="AN31" i="289"/>
  <c r="AN32" i="289"/>
  <c r="AN33" i="289"/>
  <c r="AN34" i="289"/>
  <c r="AN35" i="289"/>
  <c r="AN36" i="289"/>
  <c r="AN37" i="289"/>
  <c r="AN38" i="289"/>
  <c r="AN39" i="289"/>
  <c r="AN40" i="289"/>
  <c r="AN41" i="289"/>
  <c r="AN42" i="289"/>
  <c r="AN43" i="289"/>
  <c r="AN44" i="289"/>
  <c r="AN2" i="289"/>
  <c r="AM3" i="289"/>
  <c r="AM4" i="289"/>
  <c r="AM5" i="289"/>
  <c r="AM6" i="289"/>
  <c r="AM7" i="289"/>
  <c r="AM8" i="289"/>
  <c r="AM9" i="289"/>
  <c r="AM10" i="289"/>
  <c r="AM11" i="289"/>
  <c r="AM12" i="289"/>
  <c r="AM13" i="289"/>
  <c r="AM14" i="289"/>
  <c r="AM15" i="289"/>
  <c r="AM16" i="289"/>
  <c r="AM17" i="289"/>
  <c r="AM18" i="289"/>
  <c r="AM19" i="289"/>
  <c r="AM20" i="289"/>
  <c r="AM21" i="289"/>
  <c r="AM22" i="289"/>
  <c r="AM23" i="289"/>
  <c r="AM24" i="289"/>
  <c r="AM25" i="289"/>
  <c r="AM26" i="289"/>
  <c r="AM27" i="289"/>
  <c r="AM28" i="289"/>
  <c r="AM29" i="289"/>
  <c r="AM30" i="289"/>
  <c r="AM31" i="289"/>
  <c r="AM32" i="289"/>
  <c r="AM33" i="289"/>
  <c r="AM34" i="289"/>
  <c r="AM35" i="289"/>
  <c r="AM36" i="289"/>
  <c r="AM37" i="289"/>
  <c r="AM38" i="289"/>
  <c r="AM39" i="289"/>
  <c r="AM40" i="289"/>
  <c r="AM41" i="289"/>
  <c r="AM42" i="289"/>
  <c r="AM43" i="289"/>
  <c r="AM44" i="289"/>
  <c r="AM2" i="289"/>
  <c r="AN3" i="288"/>
  <c r="AN4" i="288"/>
  <c r="AN5" i="288"/>
  <c r="AN6" i="288"/>
  <c r="AN7" i="288"/>
  <c r="AN8" i="288"/>
  <c r="AN9" i="288"/>
  <c r="AN10" i="288"/>
  <c r="AN11" i="288"/>
  <c r="AN12" i="288"/>
  <c r="AN13" i="288"/>
  <c r="AN14" i="288"/>
  <c r="AN15" i="288"/>
  <c r="AN16" i="288"/>
  <c r="AN17" i="288"/>
  <c r="AN18" i="288"/>
  <c r="AN19" i="288"/>
  <c r="AN20" i="288"/>
  <c r="AN21" i="288"/>
  <c r="AN22" i="288"/>
  <c r="AN23" i="288"/>
  <c r="AN24" i="288"/>
  <c r="AN25" i="288"/>
  <c r="AN26" i="288"/>
  <c r="AN27" i="288"/>
  <c r="AN28" i="288"/>
  <c r="AN29" i="288"/>
  <c r="AN30" i="288"/>
  <c r="AN31" i="288"/>
  <c r="AN32" i="288"/>
  <c r="AN33" i="288"/>
  <c r="AN34" i="288"/>
  <c r="AN35" i="288"/>
  <c r="AN36" i="288"/>
  <c r="AN37" i="288"/>
  <c r="AN38" i="288"/>
  <c r="AN39" i="288"/>
  <c r="AN40" i="288"/>
  <c r="AN41" i="288"/>
  <c r="AN42" i="288"/>
  <c r="AN43" i="288"/>
  <c r="AN44" i="288"/>
  <c r="AN2" i="288"/>
  <c r="AM3" i="288"/>
  <c r="AM4" i="288"/>
  <c r="AM5" i="288"/>
  <c r="AM6" i="288"/>
  <c r="AM7" i="288"/>
  <c r="AM8" i="288"/>
  <c r="AM9" i="288"/>
  <c r="AM10" i="288"/>
  <c r="AM11" i="288"/>
  <c r="AM12" i="288"/>
  <c r="AM13" i="288"/>
  <c r="AM14" i="288"/>
  <c r="AM15" i="288"/>
  <c r="AM16" i="288"/>
  <c r="AM17" i="288"/>
  <c r="AM18" i="288"/>
  <c r="AM19" i="288"/>
  <c r="AM20" i="288"/>
  <c r="AM21" i="288"/>
  <c r="AM22" i="288"/>
  <c r="AM23" i="288"/>
  <c r="AM24" i="288"/>
  <c r="AM25" i="288"/>
  <c r="AM26" i="288"/>
  <c r="AM27" i="288"/>
  <c r="AM28" i="288"/>
  <c r="AM29" i="288"/>
  <c r="AM30" i="288"/>
  <c r="AM31" i="288"/>
  <c r="AM32" i="288"/>
  <c r="AM33" i="288"/>
  <c r="AM34" i="288"/>
  <c r="AM35" i="288"/>
  <c r="AM36" i="288"/>
  <c r="AM37" i="288"/>
  <c r="AM38" i="288"/>
  <c r="AM39" i="288"/>
  <c r="AM40" i="288"/>
  <c r="AM41" i="288"/>
  <c r="AM42" i="288"/>
  <c r="AM43" i="288"/>
  <c r="AM44" i="288"/>
  <c r="AM2" i="288"/>
  <c r="AN3" i="287"/>
  <c r="AN4" i="287"/>
  <c r="AN5" i="287"/>
  <c r="AN6" i="287"/>
  <c r="AN7" i="287"/>
  <c r="AN8" i="287"/>
  <c r="AN9" i="287"/>
  <c r="AN10" i="287"/>
  <c r="AN11" i="287"/>
  <c r="AN12" i="287"/>
  <c r="AN13" i="287"/>
  <c r="AN14" i="287"/>
  <c r="AN15" i="287"/>
  <c r="AN16" i="287"/>
  <c r="AN17" i="287"/>
  <c r="AN18" i="287"/>
  <c r="AN19" i="287"/>
  <c r="AN20" i="287"/>
  <c r="AN21" i="287"/>
  <c r="AN22" i="287"/>
  <c r="AN23" i="287"/>
  <c r="AN24" i="287"/>
  <c r="AN25" i="287"/>
  <c r="AN26" i="287"/>
  <c r="AN27" i="287"/>
  <c r="AN28" i="287"/>
  <c r="AN29" i="287"/>
  <c r="AN30" i="287"/>
  <c r="AN31" i="287"/>
  <c r="AN32" i="287"/>
  <c r="AN33" i="287"/>
  <c r="AN34" i="287"/>
  <c r="AN35" i="287"/>
  <c r="AN36" i="287"/>
  <c r="AN37" i="287"/>
  <c r="AN38" i="287"/>
  <c r="AN39" i="287"/>
  <c r="AN40" i="287"/>
  <c r="AN41" i="287"/>
  <c r="AN42" i="287"/>
  <c r="AN43" i="287"/>
  <c r="AN44" i="287"/>
  <c r="AN2" i="287"/>
  <c r="AM3" i="287"/>
  <c r="AM4" i="287"/>
  <c r="AM5" i="287"/>
  <c r="AM6" i="287"/>
  <c r="AM7" i="287"/>
  <c r="AM8" i="287"/>
  <c r="AM9" i="287"/>
  <c r="AM10" i="287"/>
  <c r="AM11" i="287"/>
  <c r="AM12" i="287"/>
  <c r="AM13" i="287"/>
  <c r="AM14" i="287"/>
  <c r="AM15" i="287"/>
  <c r="AM16" i="287"/>
  <c r="AM17" i="287"/>
  <c r="AM18" i="287"/>
  <c r="AM19" i="287"/>
  <c r="AM20" i="287"/>
  <c r="AM21" i="287"/>
  <c r="AM22" i="287"/>
  <c r="AM23" i="287"/>
  <c r="AM24" i="287"/>
  <c r="AM25" i="287"/>
  <c r="AM26" i="287"/>
  <c r="AM27" i="287"/>
  <c r="AM28" i="287"/>
  <c r="AM29" i="287"/>
  <c r="AM30" i="287"/>
  <c r="AM31" i="287"/>
  <c r="AM32" i="287"/>
  <c r="AM33" i="287"/>
  <c r="AM34" i="287"/>
  <c r="AM35" i="287"/>
  <c r="AM36" i="287"/>
  <c r="AM37" i="287"/>
  <c r="AM38" i="287"/>
  <c r="AM39" i="287"/>
  <c r="AM40" i="287"/>
  <c r="AM41" i="287"/>
  <c r="AM42" i="287"/>
  <c r="AM43" i="287"/>
  <c r="AM44" i="287"/>
  <c r="AM2" i="287"/>
  <c r="AN3" i="286"/>
  <c r="AN4" i="286"/>
  <c r="AN5" i="286"/>
  <c r="AN6" i="286"/>
  <c r="AN7" i="286"/>
  <c r="AN8" i="286"/>
  <c r="AN9" i="286"/>
  <c r="AN10" i="286"/>
  <c r="AN11" i="286"/>
  <c r="AN12" i="286"/>
  <c r="AN13" i="286"/>
  <c r="AN14" i="286"/>
  <c r="AN15" i="286"/>
  <c r="AN16" i="286"/>
  <c r="AN17" i="286"/>
  <c r="AN18" i="286"/>
  <c r="AN19" i="286"/>
  <c r="AN20" i="286"/>
  <c r="AN21" i="286"/>
  <c r="AN22" i="286"/>
  <c r="AN23" i="286"/>
  <c r="AN24" i="286"/>
  <c r="AN25" i="286"/>
  <c r="AN26" i="286"/>
  <c r="AN27" i="286"/>
  <c r="AN28" i="286"/>
  <c r="AN29" i="286"/>
  <c r="AN30" i="286"/>
  <c r="AN31" i="286"/>
  <c r="AN32" i="286"/>
  <c r="AN33" i="286"/>
  <c r="AN34" i="286"/>
  <c r="AN35" i="286"/>
  <c r="AN36" i="286"/>
  <c r="AN37" i="286"/>
  <c r="AN38" i="286"/>
  <c r="AN39" i="286"/>
  <c r="AN40" i="286"/>
  <c r="AN41" i="286"/>
  <c r="AN42" i="286"/>
  <c r="AN43" i="286"/>
  <c r="AN44" i="286"/>
  <c r="AN2" i="286"/>
  <c r="AM3" i="286"/>
  <c r="AM4" i="286"/>
  <c r="AM5" i="286"/>
  <c r="AM6" i="286"/>
  <c r="AM7" i="286"/>
  <c r="AM8" i="286"/>
  <c r="AM9" i="286"/>
  <c r="AM10" i="286"/>
  <c r="AM11" i="286"/>
  <c r="AM12" i="286"/>
  <c r="AM13" i="286"/>
  <c r="AM14" i="286"/>
  <c r="AM15" i="286"/>
  <c r="AM16" i="286"/>
  <c r="AM17" i="286"/>
  <c r="AM18" i="286"/>
  <c r="AM19" i="286"/>
  <c r="AM20" i="286"/>
  <c r="AM21" i="286"/>
  <c r="AM22" i="286"/>
  <c r="AM23" i="286"/>
  <c r="AM24" i="286"/>
  <c r="AM25" i="286"/>
  <c r="AM26" i="286"/>
  <c r="AM27" i="286"/>
  <c r="AM28" i="286"/>
  <c r="AM29" i="286"/>
  <c r="AM30" i="286"/>
  <c r="AM31" i="286"/>
  <c r="AM32" i="286"/>
  <c r="AM33" i="286"/>
  <c r="AM34" i="286"/>
  <c r="AM35" i="286"/>
  <c r="AM36" i="286"/>
  <c r="AM37" i="286"/>
  <c r="AM38" i="286"/>
  <c r="AM39" i="286"/>
  <c r="AM40" i="286"/>
  <c r="AM41" i="286"/>
  <c r="AM42" i="286"/>
  <c r="AM43" i="286"/>
  <c r="AM44" i="286"/>
  <c r="AM2" i="286"/>
  <c r="AN3" i="285"/>
  <c r="AN4" i="285"/>
  <c r="AN5" i="285"/>
  <c r="AN6" i="285"/>
  <c r="AN7" i="285"/>
  <c r="AN8" i="285"/>
  <c r="AN9" i="285"/>
  <c r="AN10" i="285"/>
  <c r="AN11" i="285"/>
  <c r="AN12" i="285"/>
  <c r="AN13" i="285"/>
  <c r="AN14" i="285"/>
  <c r="AN15" i="285"/>
  <c r="AN16" i="285"/>
  <c r="AN17" i="285"/>
  <c r="AN18" i="285"/>
  <c r="AN19" i="285"/>
  <c r="AN20" i="285"/>
  <c r="AN21" i="285"/>
  <c r="AN22" i="285"/>
  <c r="AN23" i="285"/>
  <c r="AN24" i="285"/>
  <c r="AN25" i="285"/>
  <c r="AN26" i="285"/>
  <c r="AN27" i="285"/>
  <c r="AN28" i="285"/>
  <c r="AN29" i="285"/>
  <c r="AN30" i="285"/>
  <c r="AN31" i="285"/>
  <c r="AN32" i="285"/>
  <c r="AN33" i="285"/>
  <c r="AN34" i="285"/>
  <c r="AN35" i="285"/>
  <c r="AN36" i="285"/>
  <c r="AN37" i="285"/>
  <c r="AN38" i="285"/>
  <c r="AN39" i="285"/>
  <c r="AN40" i="285"/>
  <c r="AN41" i="285"/>
  <c r="AN42" i="285"/>
  <c r="AN43" i="285"/>
  <c r="AN44" i="285"/>
  <c r="AN2" i="285"/>
  <c r="AM3" i="285"/>
  <c r="AM4" i="285"/>
  <c r="AM5" i="285"/>
  <c r="AM6" i="285"/>
  <c r="AM7" i="285"/>
  <c r="AM8" i="285"/>
  <c r="AM9" i="285"/>
  <c r="AM10" i="285"/>
  <c r="AM11" i="285"/>
  <c r="AM12" i="285"/>
  <c r="AM13" i="285"/>
  <c r="AM14" i="285"/>
  <c r="AM15" i="285"/>
  <c r="AM16" i="285"/>
  <c r="AM17" i="285"/>
  <c r="AM18" i="285"/>
  <c r="AM19" i="285"/>
  <c r="AM20" i="285"/>
  <c r="AM21" i="285"/>
  <c r="AM22" i="285"/>
  <c r="AM23" i="285"/>
  <c r="AM24" i="285"/>
  <c r="AM25" i="285"/>
  <c r="AM26" i="285"/>
  <c r="AM27" i="285"/>
  <c r="AM28" i="285"/>
  <c r="AM29" i="285"/>
  <c r="AM30" i="285"/>
  <c r="AM31" i="285"/>
  <c r="AM32" i="285"/>
  <c r="AM33" i="285"/>
  <c r="AM34" i="285"/>
  <c r="AM35" i="285"/>
  <c r="AM36" i="285"/>
  <c r="AM37" i="285"/>
  <c r="AM38" i="285"/>
  <c r="AM39" i="285"/>
  <c r="AM40" i="285"/>
  <c r="AM41" i="285"/>
  <c r="AM42" i="285"/>
  <c r="AM43" i="285"/>
  <c r="AM44" i="285"/>
  <c r="AM2" i="285"/>
  <c r="AN3" i="284"/>
  <c r="AN4" i="284"/>
  <c r="AN5" i="284"/>
  <c r="AN6" i="284"/>
  <c r="AN7" i="284"/>
  <c r="AN8" i="284"/>
  <c r="AN9" i="284"/>
  <c r="AN10" i="284"/>
  <c r="AN11" i="284"/>
  <c r="AN12" i="284"/>
  <c r="AN13" i="284"/>
  <c r="AN14" i="284"/>
  <c r="AN15" i="284"/>
  <c r="AN16" i="284"/>
  <c r="AN17" i="284"/>
  <c r="AN18" i="284"/>
  <c r="AN19" i="284"/>
  <c r="AN20" i="284"/>
  <c r="AN21" i="284"/>
  <c r="AN22" i="284"/>
  <c r="AN23" i="284"/>
  <c r="AN24" i="284"/>
  <c r="AN25" i="284"/>
  <c r="AN26" i="284"/>
  <c r="AN27" i="284"/>
  <c r="AN28" i="284"/>
  <c r="AN29" i="284"/>
  <c r="AN30" i="284"/>
  <c r="AN31" i="284"/>
  <c r="AN32" i="284"/>
  <c r="AN33" i="284"/>
  <c r="AN34" i="284"/>
  <c r="AN35" i="284"/>
  <c r="AN36" i="284"/>
  <c r="AN37" i="284"/>
  <c r="AN38" i="284"/>
  <c r="AN39" i="284"/>
  <c r="AN40" i="284"/>
  <c r="AN41" i="284"/>
  <c r="AN42" i="284"/>
  <c r="AN43" i="284"/>
  <c r="AN44" i="284"/>
  <c r="AN2" i="284"/>
  <c r="AM3" i="284"/>
  <c r="AM4" i="284"/>
  <c r="AM5" i="284"/>
  <c r="AM6" i="284"/>
  <c r="AM7" i="284"/>
  <c r="AM8" i="284"/>
  <c r="AM9" i="284"/>
  <c r="AM10" i="284"/>
  <c r="AM11" i="284"/>
  <c r="AM12" i="284"/>
  <c r="AM13" i="284"/>
  <c r="AM14" i="284"/>
  <c r="AM15" i="284"/>
  <c r="AM16" i="284"/>
  <c r="AM17" i="284"/>
  <c r="AM18" i="284"/>
  <c r="AM19" i="284"/>
  <c r="AM20" i="284"/>
  <c r="AM21" i="284"/>
  <c r="AM22" i="284"/>
  <c r="AM23" i="284"/>
  <c r="AM24" i="284"/>
  <c r="AM25" i="284"/>
  <c r="AM26" i="284"/>
  <c r="AM27" i="284"/>
  <c r="AM28" i="284"/>
  <c r="AM29" i="284"/>
  <c r="AM30" i="284"/>
  <c r="AM31" i="284"/>
  <c r="AM32" i="284"/>
  <c r="AM33" i="284"/>
  <c r="AM34" i="284"/>
  <c r="AM35" i="284"/>
  <c r="AM36" i="284"/>
  <c r="AM37" i="284"/>
  <c r="AM38" i="284"/>
  <c r="AM39" i="284"/>
  <c r="AM40" i="284"/>
  <c r="AM41" i="284"/>
  <c r="AM42" i="284"/>
  <c r="AM43" i="284"/>
  <c r="AM44" i="284"/>
  <c r="AM2" i="284"/>
  <c r="AN3" i="283"/>
  <c r="AN4" i="283"/>
  <c r="AN5" i="283"/>
  <c r="AN6" i="283"/>
  <c r="AN7" i="283"/>
  <c r="AN8" i="283"/>
  <c r="AN9" i="283"/>
  <c r="AN10" i="283"/>
  <c r="AN11" i="283"/>
  <c r="AN12" i="283"/>
  <c r="AN13" i="283"/>
  <c r="AN14" i="283"/>
  <c r="AN15" i="283"/>
  <c r="AN16" i="283"/>
  <c r="AN17" i="283"/>
  <c r="AN18" i="283"/>
  <c r="AN19" i="283"/>
  <c r="AN20" i="283"/>
  <c r="AN21" i="283"/>
  <c r="AN22" i="283"/>
  <c r="AN23" i="283"/>
  <c r="AN24" i="283"/>
  <c r="AN25" i="283"/>
  <c r="AN26" i="283"/>
  <c r="AN27" i="283"/>
  <c r="AN28" i="283"/>
  <c r="AN29" i="283"/>
  <c r="AN30" i="283"/>
  <c r="AN31" i="283"/>
  <c r="AN32" i="283"/>
  <c r="AN33" i="283"/>
  <c r="AN34" i="283"/>
  <c r="AN35" i="283"/>
  <c r="AN36" i="283"/>
  <c r="AN37" i="283"/>
  <c r="AN38" i="283"/>
  <c r="AN39" i="283"/>
  <c r="AN40" i="283"/>
  <c r="AN41" i="283"/>
  <c r="AN42" i="283"/>
  <c r="AN43" i="283"/>
  <c r="AN44" i="283"/>
  <c r="AN2" i="283"/>
  <c r="AM3" i="283"/>
  <c r="AM4" i="283"/>
  <c r="AM5" i="283"/>
  <c r="AM6" i="283"/>
  <c r="AM7" i="283"/>
  <c r="AM8" i="283"/>
  <c r="AM9" i="283"/>
  <c r="AM10" i="283"/>
  <c r="AM11" i="283"/>
  <c r="AM12" i="283"/>
  <c r="AM13" i="283"/>
  <c r="AM14" i="283"/>
  <c r="AM15" i="283"/>
  <c r="AM16" i="283"/>
  <c r="AM17" i="283"/>
  <c r="AM18" i="283"/>
  <c r="AM19" i="283"/>
  <c r="AM20" i="283"/>
  <c r="AM21" i="283"/>
  <c r="AM22" i="283"/>
  <c r="AM23" i="283"/>
  <c r="AM24" i="283"/>
  <c r="AM25" i="283"/>
  <c r="AM26" i="283"/>
  <c r="AM27" i="283"/>
  <c r="AM28" i="283"/>
  <c r="AM29" i="283"/>
  <c r="AM30" i="283"/>
  <c r="AM31" i="283"/>
  <c r="AM32" i="283"/>
  <c r="AM33" i="283"/>
  <c r="AM34" i="283"/>
  <c r="AM35" i="283"/>
  <c r="AM36" i="283"/>
  <c r="AM37" i="283"/>
  <c r="AM38" i="283"/>
  <c r="AM39" i="283"/>
  <c r="AM40" i="283"/>
  <c r="AM41" i="283"/>
  <c r="AM42" i="283"/>
  <c r="AM43" i="283"/>
  <c r="AM44" i="283"/>
  <c r="AM2" i="283"/>
  <c r="AN3" i="282"/>
  <c r="AN4" i="282"/>
  <c r="AN5" i="282"/>
  <c r="AN6" i="282"/>
  <c r="AN7" i="282"/>
  <c r="AN8" i="282"/>
  <c r="AN9" i="282"/>
  <c r="AN10" i="282"/>
  <c r="AN11" i="282"/>
  <c r="AN12" i="282"/>
  <c r="AN13" i="282"/>
  <c r="AN14" i="282"/>
  <c r="AN15" i="282"/>
  <c r="AN16" i="282"/>
  <c r="AN17" i="282"/>
  <c r="AN18" i="282"/>
  <c r="AN19" i="282"/>
  <c r="AN20" i="282"/>
  <c r="AN21" i="282"/>
  <c r="AN22" i="282"/>
  <c r="AN23" i="282"/>
  <c r="AN24" i="282"/>
  <c r="AN25" i="282"/>
  <c r="AN26" i="282"/>
  <c r="AN27" i="282"/>
  <c r="AN28" i="282"/>
  <c r="AN29" i="282"/>
  <c r="AN30" i="282"/>
  <c r="AN31" i="282"/>
  <c r="AN32" i="282"/>
  <c r="AN33" i="282"/>
  <c r="AN34" i="282"/>
  <c r="AN35" i="282"/>
  <c r="AN36" i="282"/>
  <c r="AN37" i="282"/>
  <c r="AN38" i="282"/>
  <c r="AN39" i="282"/>
  <c r="AN40" i="282"/>
  <c r="AN41" i="282"/>
  <c r="AN42" i="282"/>
  <c r="AN43" i="282"/>
  <c r="AN44" i="282"/>
  <c r="AN2" i="282"/>
  <c r="AM3" i="282"/>
  <c r="AM4" i="282"/>
  <c r="AM5" i="282"/>
  <c r="AM6" i="282"/>
  <c r="AM7" i="282"/>
  <c r="AM8" i="282"/>
  <c r="AM9" i="282"/>
  <c r="AM10" i="282"/>
  <c r="AM11" i="282"/>
  <c r="AM12" i="282"/>
  <c r="AM13" i="282"/>
  <c r="AM14" i="282"/>
  <c r="AM15" i="282"/>
  <c r="AM16" i="282"/>
  <c r="AM17" i="282"/>
  <c r="AM18" i="282"/>
  <c r="AM19" i="282"/>
  <c r="AM20" i="282"/>
  <c r="AM21" i="282"/>
  <c r="AM22" i="282"/>
  <c r="AM23" i="282"/>
  <c r="AM24" i="282"/>
  <c r="AM25" i="282"/>
  <c r="AM26" i="282"/>
  <c r="AM27" i="282"/>
  <c r="AM28" i="282"/>
  <c r="AM29" i="282"/>
  <c r="AM30" i="282"/>
  <c r="AM31" i="282"/>
  <c r="AM32" i="282"/>
  <c r="AM33" i="282"/>
  <c r="AM34" i="282"/>
  <c r="AM35" i="282"/>
  <c r="AM36" i="282"/>
  <c r="AM37" i="282"/>
  <c r="AM38" i="282"/>
  <c r="AM39" i="282"/>
  <c r="AM40" i="282"/>
  <c r="AM41" i="282"/>
  <c r="AM42" i="282"/>
  <c r="AM43" i="282"/>
  <c r="AM44" i="282"/>
  <c r="AM2" i="282"/>
  <c r="AN3" i="281"/>
  <c r="AN4" i="281"/>
  <c r="AN5" i="281"/>
  <c r="AN6" i="281"/>
  <c r="AN7" i="281"/>
  <c r="AN8" i="281"/>
  <c r="AN9" i="281"/>
  <c r="AN10" i="281"/>
  <c r="AN11" i="281"/>
  <c r="AN12" i="281"/>
  <c r="AN13" i="281"/>
  <c r="AN14" i="281"/>
  <c r="AN15" i="281"/>
  <c r="AN16" i="281"/>
  <c r="AN17" i="281"/>
  <c r="AN18" i="281"/>
  <c r="AN19" i="281"/>
  <c r="AN20" i="281"/>
  <c r="AN21" i="281"/>
  <c r="AN22" i="281"/>
  <c r="AN23" i="281"/>
  <c r="AN24" i="281"/>
  <c r="AN25" i="281"/>
  <c r="AN26" i="281"/>
  <c r="AN27" i="281"/>
  <c r="AN28" i="281"/>
  <c r="AN29" i="281"/>
  <c r="AN30" i="281"/>
  <c r="AN31" i="281"/>
  <c r="AN32" i="281"/>
  <c r="AN33" i="281"/>
  <c r="AN34" i="281"/>
  <c r="AN35" i="281"/>
  <c r="AN36" i="281"/>
  <c r="AN37" i="281"/>
  <c r="AN38" i="281"/>
  <c r="AN39" i="281"/>
  <c r="AN40" i="281"/>
  <c r="AN41" i="281"/>
  <c r="AN42" i="281"/>
  <c r="AN43" i="281"/>
  <c r="AN44" i="281"/>
  <c r="AN2" i="281"/>
  <c r="AM3" i="281"/>
  <c r="AM4" i="281"/>
  <c r="AM5" i="281"/>
  <c r="AM6" i="281"/>
  <c r="AM7" i="281"/>
  <c r="AM8" i="281"/>
  <c r="AM9" i="281"/>
  <c r="AM10" i="281"/>
  <c r="AM11" i="281"/>
  <c r="AM12" i="281"/>
  <c r="AM13" i="281"/>
  <c r="AM14" i="281"/>
  <c r="AM15" i="281"/>
  <c r="AM16" i="281"/>
  <c r="AM17" i="281"/>
  <c r="AM18" i="281"/>
  <c r="AM19" i="281"/>
  <c r="AM20" i="281"/>
  <c r="AM21" i="281"/>
  <c r="AM22" i="281"/>
  <c r="AM23" i="281"/>
  <c r="AM24" i="281"/>
  <c r="AM25" i="281"/>
  <c r="AM26" i="281"/>
  <c r="AM27" i="281"/>
  <c r="AM28" i="281"/>
  <c r="AM29" i="281"/>
  <c r="AM30" i="281"/>
  <c r="AM31" i="281"/>
  <c r="AM32" i="281"/>
  <c r="AM33" i="281"/>
  <c r="AM34" i="281"/>
  <c r="AM35" i="281"/>
  <c r="AM36" i="281"/>
  <c r="AM37" i="281"/>
  <c r="AM38" i="281"/>
  <c r="AM39" i="281"/>
  <c r="AM40" i="281"/>
  <c r="AM41" i="281"/>
  <c r="AM42" i="281"/>
  <c r="AM43" i="281"/>
  <c r="AM44" i="281"/>
  <c r="AM2" i="281"/>
  <c r="AN3" i="280"/>
  <c r="AN4" i="280"/>
  <c r="AN5" i="280"/>
  <c r="AN6" i="280"/>
  <c r="AN7" i="280"/>
  <c r="AN8" i="280"/>
  <c r="AN9" i="280"/>
  <c r="AN10" i="280"/>
  <c r="AN11" i="280"/>
  <c r="AN12" i="280"/>
  <c r="AN13" i="280"/>
  <c r="AN14" i="280"/>
  <c r="AN15" i="280"/>
  <c r="AN16" i="280"/>
  <c r="AN17" i="280"/>
  <c r="AN18" i="280"/>
  <c r="AN19" i="280"/>
  <c r="AN20" i="280"/>
  <c r="AN21" i="280"/>
  <c r="AN22" i="280"/>
  <c r="AN23" i="280"/>
  <c r="AN24" i="280"/>
  <c r="AN25" i="280"/>
  <c r="AN26" i="280"/>
  <c r="AN27" i="280"/>
  <c r="AN28" i="280"/>
  <c r="AN29" i="280"/>
  <c r="AN30" i="280"/>
  <c r="AN31" i="280"/>
  <c r="AN32" i="280"/>
  <c r="AN33" i="280"/>
  <c r="AN34" i="280"/>
  <c r="AN35" i="280"/>
  <c r="AN36" i="280"/>
  <c r="AN37" i="280"/>
  <c r="AN38" i="280"/>
  <c r="AN39" i="280"/>
  <c r="AN40" i="280"/>
  <c r="AN41" i="280"/>
  <c r="AN42" i="280"/>
  <c r="AN43" i="280"/>
  <c r="AN44" i="280"/>
  <c r="AN2" i="280"/>
  <c r="AM3" i="280"/>
  <c r="AM4" i="280"/>
  <c r="AM5" i="280"/>
  <c r="AM6" i="280"/>
  <c r="AM7" i="280"/>
  <c r="AM8" i="280"/>
  <c r="AM9" i="280"/>
  <c r="AM10" i="280"/>
  <c r="AM11" i="280"/>
  <c r="AM12" i="280"/>
  <c r="AM13" i="280"/>
  <c r="AM14" i="280"/>
  <c r="AM15" i="280"/>
  <c r="AM16" i="280"/>
  <c r="AM17" i="280"/>
  <c r="AM18" i="280"/>
  <c r="AM19" i="280"/>
  <c r="AM20" i="280"/>
  <c r="AM21" i="280"/>
  <c r="AM22" i="280"/>
  <c r="AM23" i="280"/>
  <c r="AM24" i="280"/>
  <c r="AM25" i="280"/>
  <c r="AM26" i="280"/>
  <c r="AM27" i="280"/>
  <c r="AM28" i="280"/>
  <c r="AM29" i="280"/>
  <c r="AM30" i="280"/>
  <c r="AM31" i="280"/>
  <c r="AM32" i="280"/>
  <c r="AM33" i="280"/>
  <c r="AM34" i="280"/>
  <c r="AM35" i="280"/>
  <c r="AM36" i="280"/>
  <c r="AM37" i="280"/>
  <c r="AM38" i="280"/>
  <c r="AM39" i="280"/>
  <c r="AM40" i="280"/>
  <c r="AM41" i="280"/>
  <c r="AM42" i="280"/>
  <c r="AM43" i="280"/>
  <c r="AM44" i="280"/>
  <c r="AM2" i="280"/>
  <c r="AN3" i="258"/>
  <c r="AN4" i="258"/>
  <c r="AN5" i="258"/>
  <c r="AN6" i="258"/>
  <c r="AN7" i="258"/>
  <c r="AN8" i="258"/>
  <c r="AN9" i="258"/>
  <c r="AN10" i="258"/>
  <c r="AN11" i="258"/>
  <c r="AN12" i="258"/>
  <c r="AN13" i="258"/>
  <c r="AN14" i="258"/>
  <c r="AN15" i="258"/>
  <c r="AN16" i="258"/>
  <c r="AN17" i="258"/>
  <c r="AN18" i="258"/>
  <c r="AN19" i="258"/>
  <c r="AN20" i="258"/>
  <c r="AN21" i="258"/>
  <c r="AN22" i="258"/>
  <c r="AN23" i="258"/>
  <c r="AN24" i="258"/>
  <c r="AN25" i="258"/>
  <c r="AN26" i="258"/>
  <c r="AN27" i="258"/>
  <c r="AN28" i="258"/>
  <c r="AN29" i="258"/>
  <c r="AN30" i="258"/>
  <c r="AN31" i="258"/>
  <c r="AN32" i="258"/>
  <c r="AN33" i="258"/>
  <c r="AN34" i="258"/>
  <c r="AN35" i="258"/>
  <c r="AN36" i="258"/>
  <c r="AN37" i="258"/>
  <c r="AN38" i="258"/>
  <c r="AN39" i="258"/>
  <c r="AN40" i="258"/>
  <c r="AN41" i="258"/>
  <c r="AN42" i="258"/>
  <c r="AN43" i="258"/>
  <c r="AN44" i="258"/>
  <c r="AN2" i="258"/>
  <c r="AM3" i="258"/>
  <c r="AM4" i="258"/>
  <c r="AM5" i="258"/>
  <c r="AM6" i="258"/>
  <c r="AM7" i="258"/>
  <c r="AM8" i="258"/>
  <c r="AM9" i="258"/>
  <c r="AM10" i="258"/>
  <c r="AM11" i="258"/>
  <c r="AM12" i="258"/>
  <c r="AM13" i="258"/>
  <c r="AM14" i="258"/>
  <c r="AM15" i="258"/>
  <c r="AM16" i="258"/>
  <c r="AM17" i="258"/>
  <c r="AM18" i="258"/>
  <c r="AM19" i="258"/>
  <c r="AM20" i="258"/>
  <c r="AM21" i="258"/>
  <c r="AM22" i="258"/>
  <c r="AM23" i="258"/>
  <c r="AM24" i="258"/>
  <c r="AM25" i="258"/>
  <c r="AM26" i="258"/>
  <c r="AM27" i="258"/>
  <c r="AM28" i="258"/>
  <c r="AM29" i="258"/>
  <c r="AM30" i="258"/>
  <c r="AM31" i="258"/>
  <c r="AM32" i="258"/>
  <c r="AM33" i="258"/>
  <c r="AM34" i="258"/>
  <c r="AM35" i="258"/>
  <c r="AM36" i="258"/>
  <c r="AM37" i="258"/>
  <c r="AM38" i="258"/>
  <c r="AM39" i="258"/>
  <c r="AM40" i="258"/>
  <c r="AM41" i="258"/>
  <c r="AM42" i="258"/>
  <c r="AM43" i="258"/>
  <c r="AM44" i="258"/>
  <c r="AM2" i="258"/>
  <c r="AN3" i="234"/>
  <c r="AN4" i="234"/>
  <c r="AN5" i="234"/>
  <c r="AN6" i="234"/>
  <c r="AN7" i="234"/>
  <c r="AN8" i="234"/>
  <c r="AN9" i="234"/>
  <c r="AN10" i="234"/>
  <c r="AN11" i="234"/>
  <c r="AN12" i="234"/>
  <c r="AN13" i="234"/>
  <c r="AN14" i="234"/>
  <c r="AN15" i="234"/>
  <c r="AN16" i="234"/>
  <c r="AN17" i="234"/>
  <c r="AN18" i="234"/>
  <c r="AN19" i="234"/>
  <c r="AN20" i="234"/>
  <c r="AN21" i="234"/>
  <c r="AN22" i="234"/>
  <c r="AN23" i="234"/>
  <c r="AN24" i="234"/>
  <c r="AN25" i="234"/>
  <c r="AN26" i="234"/>
  <c r="AN27" i="234"/>
  <c r="AN28" i="234"/>
  <c r="AN29" i="234"/>
  <c r="AN30" i="234"/>
  <c r="AN31" i="234"/>
  <c r="AN32" i="234"/>
  <c r="AN33" i="234"/>
  <c r="AN34" i="234"/>
  <c r="AN35" i="234"/>
  <c r="AN36" i="234"/>
  <c r="AN37" i="234"/>
  <c r="AN38" i="234"/>
  <c r="AN39" i="234"/>
  <c r="AN40" i="234"/>
  <c r="AN41" i="234"/>
  <c r="AN42" i="234"/>
  <c r="AN43" i="234"/>
  <c r="AN44" i="234"/>
  <c r="AN2" i="234"/>
  <c r="AM3" i="234"/>
  <c r="AM4" i="234"/>
  <c r="AM5" i="234"/>
  <c r="AM6" i="234"/>
  <c r="AM7" i="234"/>
  <c r="AM8" i="234"/>
  <c r="AM9" i="234"/>
  <c r="AM10" i="234"/>
  <c r="AM11" i="234"/>
  <c r="AM12" i="234"/>
  <c r="AM13" i="234"/>
  <c r="AM14" i="234"/>
  <c r="AM15" i="234"/>
  <c r="AM16" i="234"/>
  <c r="AM17" i="234"/>
  <c r="AM18" i="234"/>
  <c r="AM19" i="234"/>
  <c r="AM20" i="234"/>
  <c r="AM21" i="234"/>
  <c r="AM22" i="234"/>
  <c r="AM23" i="234"/>
  <c r="AM24" i="234"/>
  <c r="AM25" i="234"/>
  <c r="AM26" i="234"/>
  <c r="AM27" i="234"/>
  <c r="AM28" i="234"/>
  <c r="AM29" i="234"/>
  <c r="AM30" i="234"/>
  <c r="AM31" i="234"/>
  <c r="AM32" i="234"/>
  <c r="AM33" i="234"/>
  <c r="AM34" i="234"/>
  <c r="AM35" i="234"/>
  <c r="AM36" i="234"/>
  <c r="AM37" i="234"/>
  <c r="AM38" i="234"/>
  <c r="AM39" i="234"/>
  <c r="AM40" i="234"/>
  <c r="AM41" i="234"/>
  <c r="AM42" i="234"/>
  <c r="AM43" i="234"/>
  <c r="AM44" i="234"/>
  <c r="AM2" i="234"/>
  <c r="AN3" i="233"/>
  <c r="AN4" i="233"/>
  <c r="AN5" i="233"/>
  <c r="AN6" i="233"/>
  <c r="AN7" i="233"/>
  <c r="AN8" i="233"/>
  <c r="AN9" i="233"/>
  <c r="AN10" i="233"/>
  <c r="AN11" i="233"/>
  <c r="AN12" i="233"/>
  <c r="AN13" i="233"/>
  <c r="AN14" i="233"/>
  <c r="AN15" i="233"/>
  <c r="AN16" i="233"/>
  <c r="AN17" i="233"/>
  <c r="AN18" i="233"/>
  <c r="AN19" i="233"/>
  <c r="AN20" i="233"/>
  <c r="AN21" i="233"/>
  <c r="AN22" i="233"/>
  <c r="AN23" i="233"/>
  <c r="AN24" i="233"/>
  <c r="AN25" i="233"/>
  <c r="AN26" i="233"/>
  <c r="AN27" i="233"/>
  <c r="AN28" i="233"/>
  <c r="AN29" i="233"/>
  <c r="AN30" i="233"/>
  <c r="AN31" i="233"/>
  <c r="AN32" i="233"/>
  <c r="AN33" i="233"/>
  <c r="AN34" i="233"/>
  <c r="AN35" i="233"/>
  <c r="AN36" i="233"/>
  <c r="AN37" i="233"/>
  <c r="AN38" i="233"/>
  <c r="AN39" i="233"/>
  <c r="AN40" i="233"/>
  <c r="AN41" i="233"/>
  <c r="AN42" i="233"/>
  <c r="AN43" i="233"/>
  <c r="AN44" i="233"/>
  <c r="AN2" i="233"/>
  <c r="AM3" i="233"/>
  <c r="AM4" i="233"/>
  <c r="AM5" i="233"/>
  <c r="AM6" i="233"/>
  <c r="AM7" i="233"/>
  <c r="AM8" i="233"/>
  <c r="AM9" i="233"/>
  <c r="AM10" i="233"/>
  <c r="AM11" i="233"/>
  <c r="AM12" i="233"/>
  <c r="AM13" i="233"/>
  <c r="AM14" i="233"/>
  <c r="AM15" i="233"/>
  <c r="AM16" i="233"/>
  <c r="AM17" i="233"/>
  <c r="AM18" i="233"/>
  <c r="AM19" i="233"/>
  <c r="AM20" i="233"/>
  <c r="AM21" i="233"/>
  <c r="AM22" i="233"/>
  <c r="AM23" i="233"/>
  <c r="AM24" i="233"/>
  <c r="AM25" i="233"/>
  <c r="AM26" i="233"/>
  <c r="AM27" i="233"/>
  <c r="AM28" i="233"/>
  <c r="AM29" i="233"/>
  <c r="AM30" i="233"/>
  <c r="AM31" i="233"/>
  <c r="AM32" i="233"/>
  <c r="AM33" i="233"/>
  <c r="AM34" i="233"/>
  <c r="AM35" i="233"/>
  <c r="AM36" i="233"/>
  <c r="AM37" i="233"/>
  <c r="AM38" i="233"/>
  <c r="AM39" i="233"/>
  <c r="AM40" i="233"/>
  <c r="AM41" i="233"/>
  <c r="AM42" i="233"/>
  <c r="AM43" i="233"/>
  <c r="AM44" i="233"/>
  <c r="AM2" i="233"/>
  <c r="AN3" i="232"/>
  <c r="AN4" i="232"/>
  <c r="AN5" i="232"/>
  <c r="AN6" i="232"/>
  <c r="AN7" i="232"/>
  <c r="AN8" i="232"/>
  <c r="AN9" i="232"/>
  <c r="AN10" i="232"/>
  <c r="AN11" i="232"/>
  <c r="AN12" i="232"/>
  <c r="AN13" i="232"/>
  <c r="AN14" i="232"/>
  <c r="AN15" i="232"/>
  <c r="AN16" i="232"/>
  <c r="AN17" i="232"/>
  <c r="AN18" i="232"/>
  <c r="AN19" i="232"/>
  <c r="AN20" i="232"/>
  <c r="AN21" i="232"/>
  <c r="AN22" i="232"/>
  <c r="AN23" i="232"/>
  <c r="AN24" i="232"/>
  <c r="AN25" i="232"/>
  <c r="AN26" i="232"/>
  <c r="AN27" i="232"/>
  <c r="AN28" i="232"/>
  <c r="AN29" i="232"/>
  <c r="AN30" i="232"/>
  <c r="AN31" i="232"/>
  <c r="AN32" i="232"/>
  <c r="AN33" i="232"/>
  <c r="AN34" i="232"/>
  <c r="AN35" i="232"/>
  <c r="AN36" i="232"/>
  <c r="AN37" i="232"/>
  <c r="AN38" i="232"/>
  <c r="AN39" i="232"/>
  <c r="AN40" i="232"/>
  <c r="AN41" i="232"/>
  <c r="AN42" i="232"/>
  <c r="AN43" i="232"/>
  <c r="AN44" i="232"/>
  <c r="AN2" i="232"/>
  <c r="AM3" i="232"/>
  <c r="AM4" i="232"/>
  <c r="AM5" i="232"/>
  <c r="AM6" i="232"/>
  <c r="AM7" i="232"/>
  <c r="AM8" i="232"/>
  <c r="AM9" i="232"/>
  <c r="AM10" i="232"/>
  <c r="AM11" i="232"/>
  <c r="AM12" i="232"/>
  <c r="AM13" i="232"/>
  <c r="AM14" i="232"/>
  <c r="AM15" i="232"/>
  <c r="AM16" i="232"/>
  <c r="AM17" i="232"/>
  <c r="AM18" i="232"/>
  <c r="AM19" i="232"/>
  <c r="AM20" i="232"/>
  <c r="AM21" i="232"/>
  <c r="AM22" i="232"/>
  <c r="AM23" i="232"/>
  <c r="AM24" i="232"/>
  <c r="AM25" i="232"/>
  <c r="AM26" i="232"/>
  <c r="AM27" i="232"/>
  <c r="AM28" i="232"/>
  <c r="AM29" i="232"/>
  <c r="AM30" i="232"/>
  <c r="AM31" i="232"/>
  <c r="AM32" i="232"/>
  <c r="AM33" i="232"/>
  <c r="AM34" i="232"/>
  <c r="AM35" i="232"/>
  <c r="AM36" i="232"/>
  <c r="AM37" i="232"/>
  <c r="AM38" i="232"/>
  <c r="AM39" i="232"/>
  <c r="AM40" i="232"/>
  <c r="AM41" i="232"/>
  <c r="AM42" i="232"/>
  <c r="AM43" i="232"/>
  <c r="AM44" i="232"/>
  <c r="AM2" i="232"/>
  <c r="AN3" i="231"/>
  <c r="AN4" i="231"/>
  <c r="AN5" i="231"/>
  <c r="AN6" i="231"/>
  <c r="AN7" i="231"/>
  <c r="AN8" i="231"/>
  <c r="AN9" i="231"/>
  <c r="AN10" i="231"/>
  <c r="AN11" i="231"/>
  <c r="AN12" i="231"/>
  <c r="AN13" i="231"/>
  <c r="AN14" i="231"/>
  <c r="AN15" i="231"/>
  <c r="AN16" i="231"/>
  <c r="AN17" i="231"/>
  <c r="AN18" i="231"/>
  <c r="AN19" i="231"/>
  <c r="AN20" i="231"/>
  <c r="AN21" i="231"/>
  <c r="AN22" i="231"/>
  <c r="AN23" i="231"/>
  <c r="AN24" i="231"/>
  <c r="AN25" i="231"/>
  <c r="AN26" i="231"/>
  <c r="AN27" i="231"/>
  <c r="AN28" i="231"/>
  <c r="AN29" i="231"/>
  <c r="AN30" i="231"/>
  <c r="AN31" i="231"/>
  <c r="AN32" i="231"/>
  <c r="AN33" i="231"/>
  <c r="AN34" i="231"/>
  <c r="AN35" i="231"/>
  <c r="AN36" i="231"/>
  <c r="AN37" i="231"/>
  <c r="AN38" i="231"/>
  <c r="AN39" i="231"/>
  <c r="AN40" i="231"/>
  <c r="AN41" i="231"/>
  <c r="AN42" i="231"/>
  <c r="AN43" i="231"/>
  <c r="AN44" i="231"/>
  <c r="AN2" i="231"/>
  <c r="AM3" i="231"/>
  <c r="AM4" i="231"/>
  <c r="AM5" i="231"/>
  <c r="AM6" i="231"/>
  <c r="AM7" i="231"/>
  <c r="AM8" i="231"/>
  <c r="AM9" i="231"/>
  <c r="AM10" i="231"/>
  <c r="AM11" i="231"/>
  <c r="AM12" i="231"/>
  <c r="AM13" i="231"/>
  <c r="AM14" i="231"/>
  <c r="AM15" i="231"/>
  <c r="AM16" i="231"/>
  <c r="AM17" i="231"/>
  <c r="AM18" i="231"/>
  <c r="AM19" i="231"/>
  <c r="AM20" i="231"/>
  <c r="AM21" i="231"/>
  <c r="AM22" i="231"/>
  <c r="AM23" i="231"/>
  <c r="AM24" i="231"/>
  <c r="AM25" i="231"/>
  <c r="AM26" i="231"/>
  <c r="AM27" i="231"/>
  <c r="AM28" i="231"/>
  <c r="AM29" i="231"/>
  <c r="AM30" i="231"/>
  <c r="AM31" i="231"/>
  <c r="AM32" i="231"/>
  <c r="AM33" i="231"/>
  <c r="AM34" i="231"/>
  <c r="AM35" i="231"/>
  <c r="AM36" i="231"/>
  <c r="AM37" i="231"/>
  <c r="AM38" i="231"/>
  <c r="AM39" i="231"/>
  <c r="AM40" i="231"/>
  <c r="AM41" i="231"/>
  <c r="AM42" i="231"/>
  <c r="AM43" i="231"/>
  <c r="AM44" i="231"/>
  <c r="AM2" i="231"/>
  <c r="AN3" i="230"/>
  <c r="AN4" i="230"/>
  <c r="AN5" i="230"/>
  <c r="AN6" i="230"/>
  <c r="AN7" i="230"/>
  <c r="AN8" i="230"/>
  <c r="AN9" i="230"/>
  <c r="AN10" i="230"/>
  <c r="AN11" i="230"/>
  <c r="AN12" i="230"/>
  <c r="AN13" i="230"/>
  <c r="AN14" i="230"/>
  <c r="AN15" i="230"/>
  <c r="AN16" i="230"/>
  <c r="AN17" i="230"/>
  <c r="AN18" i="230"/>
  <c r="AN19" i="230"/>
  <c r="AN20" i="230"/>
  <c r="AN21" i="230"/>
  <c r="AN22" i="230"/>
  <c r="AN23" i="230"/>
  <c r="AN24" i="230"/>
  <c r="AN25" i="230"/>
  <c r="AN26" i="230"/>
  <c r="AN27" i="230"/>
  <c r="AN28" i="230"/>
  <c r="AN29" i="230"/>
  <c r="AN30" i="230"/>
  <c r="AN31" i="230"/>
  <c r="AN32" i="230"/>
  <c r="AN33" i="230"/>
  <c r="AN34" i="230"/>
  <c r="AN35" i="230"/>
  <c r="AN36" i="230"/>
  <c r="AN37" i="230"/>
  <c r="AN38" i="230"/>
  <c r="AN39" i="230"/>
  <c r="AN40" i="230"/>
  <c r="AN41" i="230"/>
  <c r="AN42" i="230"/>
  <c r="AN43" i="230"/>
  <c r="AN44" i="230"/>
  <c r="AN2" i="230"/>
  <c r="AM3" i="230"/>
  <c r="AM4" i="230"/>
  <c r="AM5" i="230"/>
  <c r="AM6" i="230"/>
  <c r="AM7" i="230"/>
  <c r="AM8" i="230"/>
  <c r="AM9" i="230"/>
  <c r="AM10" i="230"/>
  <c r="AM11" i="230"/>
  <c r="AM12" i="230"/>
  <c r="AM13" i="230"/>
  <c r="AM14" i="230"/>
  <c r="AM15" i="230"/>
  <c r="AM16" i="230"/>
  <c r="AM17" i="230"/>
  <c r="AM18" i="230"/>
  <c r="AM19" i="230"/>
  <c r="AM20" i="230"/>
  <c r="AM21" i="230"/>
  <c r="AM22" i="230"/>
  <c r="AM23" i="230"/>
  <c r="AM24" i="230"/>
  <c r="AM25" i="230"/>
  <c r="AM26" i="230"/>
  <c r="AM27" i="230"/>
  <c r="AM28" i="230"/>
  <c r="AM29" i="230"/>
  <c r="AM30" i="230"/>
  <c r="AM31" i="230"/>
  <c r="AM32" i="230"/>
  <c r="AM33" i="230"/>
  <c r="AM34" i="230"/>
  <c r="AM35" i="230"/>
  <c r="AM36" i="230"/>
  <c r="AM37" i="230"/>
  <c r="AM38" i="230"/>
  <c r="AM39" i="230"/>
  <c r="AM40" i="230"/>
  <c r="AM41" i="230"/>
  <c r="AM42" i="230"/>
  <c r="AM43" i="230"/>
  <c r="AM44" i="230"/>
  <c r="AM2" i="230"/>
  <c r="AN3" i="229"/>
  <c r="AN4" i="229"/>
  <c r="AN5" i="229"/>
  <c r="AN6" i="229"/>
  <c r="AN7" i="229"/>
  <c r="AN8" i="229"/>
  <c r="AN9" i="229"/>
  <c r="AN10" i="229"/>
  <c r="AN11" i="229"/>
  <c r="AN12" i="229"/>
  <c r="AN13" i="229"/>
  <c r="AN14" i="229"/>
  <c r="AN15" i="229"/>
  <c r="AN16" i="229"/>
  <c r="AN17" i="229"/>
  <c r="AN18" i="229"/>
  <c r="AN19" i="229"/>
  <c r="AN20" i="229"/>
  <c r="AN21" i="229"/>
  <c r="AN22" i="229"/>
  <c r="AN23" i="229"/>
  <c r="AN24" i="229"/>
  <c r="AN25" i="229"/>
  <c r="AN26" i="229"/>
  <c r="AN27" i="229"/>
  <c r="AN28" i="229"/>
  <c r="AN29" i="229"/>
  <c r="AN30" i="229"/>
  <c r="AN31" i="229"/>
  <c r="AN32" i="229"/>
  <c r="AN33" i="229"/>
  <c r="AN34" i="229"/>
  <c r="AN35" i="229"/>
  <c r="AN36" i="229"/>
  <c r="AN37" i="229"/>
  <c r="AN38" i="229"/>
  <c r="AN39" i="229"/>
  <c r="AN40" i="229"/>
  <c r="AN41" i="229"/>
  <c r="AN42" i="229"/>
  <c r="AN43" i="229"/>
  <c r="AN44" i="229"/>
  <c r="AN2" i="229"/>
  <c r="AM3" i="229"/>
  <c r="AM4" i="229"/>
  <c r="AM5" i="229"/>
  <c r="AM6" i="229"/>
  <c r="AM7" i="229"/>
  <c r="AM8" i="229"/>
  <c r="AM9" i="229"/>
  <c r="AM10" i="229"/>
  <c r="AM11" i="229"/>
  <c r="AM12" i="229"/>
  <c r="AM13" i="229"/>
  <c r="AM14" i="229"/>
  <c r="AM15" i="229"/>
  <c r="AM16" i="229"/>
  <c r="AM17" i="229"/>
  <c r="AM18" i="229"/>
  <c r="AM19" i="229"/>
  <c r="AM20" i="229"/>
  <c r="AM21" i="229"/>
  <c r="AM22" i="229"/>
  <c r="AM23" i="229"/>
  <c r="AM24" i="229"/>
  <c r="AM25" i="229"/>
  <c r="AM26" i="229"/>
  <c r="AM27" i="229"/>
  <c r="AM28" i="229"/>
  <c r="AM29" i="229"/>
  <c r="AM30" i="229"/>
  <c r="AM31" i="229"/>
  <c r="AM32" i="229"/>
  <c r="AM33" i="229"/>
  <c r="AM34" i="229"/>
  <c r="AM35" i="229"/>
  <c r="AM36" i="229"/>
  <c r="AM37" i="229"/>
  <c r="AM38" i="229"/>
  <c r="AM39" i="229"/>
  <c r="AM40" i="229"/>
  <c r="AM41" i="229"/>
  <c r="AM42" i="229"/>
  <c r="AM43" i="229"/>
  <c r="AM44" i="229"/>
  <c r="AM2" i="229"/>
  <c r="AN3" i="228"/>
  <c r="AN4" i="228"/>
  <c r="AN5" i="228"/>
  <c r="AN6" i="228"/>
  <c r="AN7" i="228"/>
  <c r="AN8" i="228"/>
  <c r="AN9" i="228"/>
  <c r="AN10" i="228"/>
  <c r="AN11" i="228"/>
  <c r="AN12" i="228"/>
  <c r="AN13" i="228"/>
  <c r="AN14" i="228"/>
  <c r="AN15" i="228"/>
  <c r="AN16" i="228"/>
  <c r="AN17" i="228"/>
  <c r="AN18" i="228"/>
  <c r="AN19" i="228"/>
  <c r="AN20" i="228"/>
  <c r="AN21" i="228"/>
  <c r="AN22" i="228"/>
  <c r="AN23" i="228"/>
  <c r="AN24" i="228"/>
  <c r="AN25" i="228"/>
  <c r="AN26" i="228"/>
  <c r="AN27" i="228"/>
  <c r="AN28" i="228"/>
  <c r="AN29" i="228"/>
  <c r="AN30" i="228"/>
  <c r="AN31" i="228"/>
  <c r="AN32" i="228"/>
  <c r="AN33" i="228"/>
  <c r="AN34" i="228"/>
  <c r="AN35" i="228"/>
  <c r="AN36" i="228"/>
  <c r="AN37" i="228"/>
  <c r="AN38" i="228"/>
  <c r="AN39" i="228"/>
  <c r="AN40" i="228"/>
  <c r="AN41" i="228"/>
  <c r="AN42" i="228"/>
  <c r="AN43" i="228"/>
  <c r="AN44" i="228"/>
  <c r="AN2" i="228"/>
  <c r="AM3" i="228"/>
  <c r="AM4" i="228"/>
  <c r="AM5" i="228"/>
  <c r="AM6" i="228"/>
  <c r="AM7" i="228"/>
  <c r="AM8" i="228"/>
  <c r="AM9" i="228"/>
  <c r="AM10" i="228"/>
  <c r="AM11" i="228"/>
  <c r="AM12" i="228"/>
  <c r="AM13" i="228"/>
  <c r="AM14" i="228"/>
  <c r="AM15" i="228"/>
  <c r="AM16" i="228"/>
  <c r="AM17" i="228"/>
  <c r="AM18" i="228"/>
  <c r="AM19" i="228"/>
  <c r="AM20" i="228"/>
  <c r="AM21" i="228"/>
  <c r="AM22" i="228"/>
  <c r="AM23" i="228"/>
  <c r="AM24" i="228"/>
  <c r="AM25" i="228"/>
  <c r="AM26" i="228"/>
  <c r="AM27" i="228"/>
  <c r="AM28" i="228"/>
  <c r="AM29" i="228"/>
  <c r="AM30" i="228"/>
  <c r="AM31" i="228"/>
  <c r="AM32" i="228"/>
  <c r="AM33" i="228"/>
  <c r="AM34" i="228"/>
  <c r="AM35" i="228"/>
  <c r="AM36" i="228"/>
  <c r="AM37" i="228"/>
  <c r="AM38" i="228"/>
  <c r="AM39" i="228"/>
  <c r="AM40" i="228"/>
  <c r="AM41" i="228"/>
  <c r="AM42" i="228"/>
  <c r="AM43" i="228"/>
  <c r="AM44" i="228"/>
  <c r="AM2" i="228"/>
  <c r="AN3" i="227"/>
  <c r="AN4" i="227"/>
  <c r="AN5" i="227"/>
  <c r="AN6" i="227"/>
  <c r="AN7" i="227"/>
  <c r="AN8" i="227"/>
  <c r="AN9" i="227"/>
  <c r="AN10" i="227"/>
  <c r="AN11" i="227"/>
  <c r="AN12" i="227"/>
  <c r="AN13" i="227"/>
  <c r="AN14" i="227"/>
  <c r="AN15" i="227"/>
  <c r="AN16" i="227"/>
  <c r="AN17" i="227"/>
  <c r="AN18" i="227"/>
  <c r="AN19" i="227"/>
  <c r="AN20" i="227"/>
  <c r="AN21" i="227"/>
  <c r="AN22" i="227"/>
  <c r="AN23" i="227"/>
  <c r="AN24" i="227"/>
  <c r="AN25" i="227"/>
  <c r="AN26" i="227"/>
  <c r="AN27" i="227"/>
  <c r="AN28" i="227"/>
  <c r="AN29" i="227"/>
  <c r="AN30" i="227"/>
  <c r="AN31" i="227"/>
  <c r="AN32" i="227"/>
  <c r="AN33" i="227"/>
  <c r="AN34" i="227"/>
  <c r="AN35" i="227"/>
  <c r="AN36" i="227"/>
  <c r="AN37" i="227"/>
  <c r="AN38" i="227"/>
  <c r="AN39" i="227"/>
  <c r="AN40" i="227"/>
  <c r="AN41" i="227"/>
  <c r="AN42" i="227"/>
  <c r="AN43" i="227"/>
  <c r="AN44" i="227"/>
  <c r="AN2" i="227"/>
  <c r="AM3" i="227"/>
  <c r="AM4" i="227"/>
  <c r="AM5" i="227"/>
  <c r="AM6" i="227"/>
  <c r="AM7" i="227"/>
  <c r="AM8" i="227"/>
  <c r="AM9" i="227"/>
  <c r="AM10" i="227"/>
  <c r="AM11" i="227"/>
  <c r="AM12" i="227"/>
  <c r="AM13" i="227"/>
  <c r="AM14" i="227"/>
  <c r="AM15" i="227"/>
  <c r="AM16" i="227"/>
  <c r="AM17" i="227"/>
  <c r="AM18" i="227"/>
  <c r="AM19" i="227"/>
  <c r="AM20" i="227"/>
  <c r="AM21" i="227"/>
  <c r="AM22" i="227"/>
  <c r="AM23" i="227"/>
  <c r="AM24" i="227"/>
  <c r="AM25" i="227"/>
  <c r="AM26" i="227"/>
  <c r="AM27" i="227"/>
  <c r="AM28" i="227"/>
  <c r="AM29" i="227"/>
  <c r="AM30" i="227"/>
  <c r="AM31" i="227"/>
  <c r="AM32" i="227"/>
  <c r="AM33" i="227"/>
  <c r="AM34" i="227"/>
  <c r="AM35" i="227"/>
  <c r="AM36" i="227"/>
  <c r="AM37" i="227"/>
  <c r="AM38" i="227"/>
  <c r="AM39" i="227"/>
  <c r="AM40" i="227"/>
  <c r="AM41" i="227"/>
  <c r="AM42" i="227"/>
  <c r="AM43" i="227"/>
  <c r="AM44" i="227"/>
  <c r="AM2" i="227"/>
  <c r="AN3" i="226"/>
  <c r="AN4" i="226"/>
  <c r="AN5" i="226"/>
  <c r="AN6" i="226"/>
  <c r="AN7" i="226"/>
  <c r="AN8" i="226"/>
  <c r="AN9" i="226"/>
  <c r="AN10" i="226"/>
  <c r="AN11" i="226"/>
  <c r="AN12" i="226"/>
  <c r="AN13" i="226"/>
  <c r="AN14" i="226"/>
  <c r="AN15" i="226"/>
  <c r="AN16" i="226"/>
  <c r="AN17" i="226"/>
  <c r="AN18" i="226"/>
  <c r="AN19" i="226"/>
  <c r="AN20" i="226"/>
  <c r="AN21" i="226"/>
  <c r="AN22" i="226"/>
  <c r="AN23" i="226"/>
  <c r="AN24" i="226"/>
  <c r="AN25" i="226"/>
  <c r="AN26" i="226"/>
  <c r="AN27" i="226"/>
  <c r="AN28" i="226"/>
  <c r="AN29" i="226"/>
  <c r="AN30" i="226"/>
  <c r="AN31" i="226"/>
  <c r="AN32" i="226"/>
  <c r="AN33" i="226"/>
  <c r="AN34" i="226"/>
  <c r="AN35" i="226"/>
  <c r="AN36" i="226"/>
  <c r="AN37" i="226"/>
  <c r="AN38" i="226"/>
  <c r="AN39" i="226"/>
  <c r="AN40" i="226"/>
  <c r="AN41" i="226"/>
  <c r="AN42" i="226"/>
  <c r="AN43" i="226"/>
  <c r="AN44" i="226"/>
  <c r="AN2" i="226"/>
  <c r="AM3" i="226"/>
  <c r="AM4" i="226"/>
  <c r="AM5" i="226"/>
  <c r="AM6" i="226"/>
  <c r="AM7" i="226"/>
  <c r="AM8" i="226"/>
  <c r="AM9" i="226"/>
  <c r="AM10" i="226"/>
  <c r="AM11" i="226"/>
  <c r="AM12" i="226"/>
  <c r="AM13" i="226"/>
  <c r="AM14" i="226"/>
  <c r="AM15" i="226"/>
  <c r="AM16" i="226"/>
  <c r="AM17" i="226"/>
  <c r="AM18" i="226"/>
  <c r="AM19" i="226"/>
  <c r="AM20" i="226"/>
  <c r="AM21" i="226"/>
  <c r="AM22" i="226"/>
  <c r="AM23" i="226"/>
  <c r="AM24" i="226"/>
  <c r="AM25" i="226"/>
  <c r="AM26" i="226"/>
  <c r="AM27" i="226"/>
  <c r="AM28" i="226"/>
  <c r="AM29" i="226"/>
  <c r="AM30" i="226"/>
  <c r="AM31" i="226"/>
  <c r="AM32" i="226"/>
  <c r="AM33" i="226"/>
  <c r="AM34" i="226"/>
  <c r="AM35" i="226"/>
  <c r="AM36" i="226"/>
  <c r="AM37" i="226"/>
  <c r="AM38" i="226"/>
  <c r="AM39" i="226"/>
  <c r="AM40" i="226"/>
  <c r="AM41" i="226"/>
  <c r="AM42" i="226"/>
  <c r="AM43" i="226"/>
  <c r="AM44" i="226"/>
  <c r="AM2" i="226"/>
  <c r="AN3" i="225"/>
  <c r="AN4" i="225"/>
  <c r="AN5" i="225"/>
  <c r="AN6" i="225"/>
  <c r="AN7" i="225"/>
  <c r="AN8" i="225"/>
  <c r="AN9" i="225"/>
  <c r="AN10" i="225"/>
  <c r="AN11" i="225"/>
  <c r="AN12" i="225"/>
  <c r="AN13" i="225"/>
  <c r="AN14" i="225"/>
  <c r="AN15" i="225"/>
  <c r="AN16" i="225"/>
  <c r="AN17" i="225"/>
  <c r="AN18" i="225"/>
  <c r="AN19" i="225"/>
  <c r="AN20" i="225"/>
  <c r="AN21" i="225"/>
  <c r="AN22" i="225"/>
  <c r="AN23" i="225"/>
  <c r="AN24" i="225"/>
  <c r="AN25" i="225"/>
  <c r="AN26" i="225"/>
  <c r="AN27" i="225"/>
  <c r="AN28" i="225"/>
  <c r="AN29" i="225"/>
  <c r="AN30" i="225"/>
  <c r="AN31" i="225"/>
  <c r="AN32" i="225"/>
  <c r="AN33" i="225"/>
  <c r="AN34" i="225"/>
  <c r="AN35" i="225"/>
  <c r="AN36" i="225"/>
  <c r="AN37" i="225"/>
  <c r="AN38" i="225"/>
  <c r="AN39" i="225"/>
  <c r="AN40" i="225"/>
  <c r="AN41" i="225"/>
  <c r="AN42" i="225"/>
  <c r="AN43" i="225"/>
  <c r="AN44" i="225"/>
  <c r="AN2" i="225"/>
  <c r="AM3" i="225"/>
  <c r="AM4" i="225"/>
  <c r="AM5" i="225"/>
  <c r="AM6" i="225"/>
  <c r="AM7" i="225"/>
  <c r="AM8" i="225"/>
  <c r="AM9" i="225"/>
  <c r="AM10" i="225"/>
  <c r="AM11" i="225"/>
  <c r="AM12" i="225"/>
  <c r="AM13" i="225"/>
  <c r="AM14" i="225"/>
  <c r="AM15" i="225"/>
  <c r="AM16" i="225"/>
  <c r="AM17" i="225"/>
  <c r="AM18" i="225"/>
  <c r="AM19" i="225"/>
  <c r="AM20" i="225"/>
  <c r="AM21" i="225"/>
  <c r="AM22" i="225"/>
  <c r="AM23" i="225"/>
  <c r="AM24" i="225"/>
  <c r="AM25" i="225"/>
  <c r="AM26" i="225"/>
  <c r="AM27" i="225"/>
  <c r="AM28" i="225"/>
  <c r="AM29" i="225"/>
  <c r="AM30" i="225"/>
  <c r="AM31" i="225"/>
  <c r="AM32" i="225"/>
  <c r="AM33" i="225"/>
  <c r="AM34" i="225"/>
  <c r="AM35" i="225"/>
  <c r="AM36" i="225"/>
  <c r="AM37" i="225"/>
  <c r="AM38" i="225"/>
  <c r="AM39" i="225"/>
  <c r="AM40" i="225"/>
  <c r="AM41" i="225"/>
  <c r="AM42" i="225"/>
  <c r="AM43" i="225"/>
  <c r="AM44" i="225"/>
  <c r="AM2" i="225"/>
  <c r="AN3" i="224"/>
  <c r="AN4" i="224"/>
  <c r="AN5" i="224"/>
  <c r="AN6" i="224"/>
  <c r="AN7" i="224"/>
  <c r="AN8" i="224"/>
  <c r="AN9" i="224"/>
  <c r="AN10" i="224"/>
  <c r="AN11" i="224"/>
  <c r="AN12" i="224"/>
  <c r="AN13" i="224"/>
  <c r="AN14" i="224"/>
  <c r="AN15" i="224"/>
  <c r="AN16" i="224"/>
  <c r="AN17" i="224"/>
  <c r="AN18" i="224"/>
  <c r="AN19" i="224"/>
  <c r="AN20" i="224"/>
  <c r="AN21" i="224"/>
  <c r="AN22" i="224"/>
  <c r="AN23" i="224"/>
  <c r="AN24" i="224"/>
  <c r="AN25" i="224"/>
  <c r="AN26" i="224"/>
  <c r="AN27" i="224"/>
  <c r="AN28" i="224"/>
  <c r="AN29" i="224"/>
  <c r="AN30" i="224"/>
  <c r="AN31" i="224"/>
  <c r="AN32" i="224"/>
  <c r="AN33" i="224"/>
  <c r="AN34" i="224"/>
  <c r="AN35" i="224"/>
  <c r="AN36" i="224"/>
  <c r="AN37" i="224"/>
  <c r="AN38" i="224"/>
  <c r="AN39" i="224"/>
  <c r="AN40" i="224"/>
  <c r="AN41" i="224"/>
  <c r="AN42" i="224"/>
  <c r="AN43" i="224"/>
  <c r="AN44" i="224"/>
  <c r="AN2" i="224"/>
  <c r="AM3" i="224"/>
  <c r="AM4" i="224"/>
  <c r="AM5" i="224"/>
  <c r="AM6" i="224"/>
  <c r="AM7" i="224"/>
  <c r="AM8" i="224"/>
  <c r="AM9" i="224"/>
  <c r="AM10" i="224"/>
  <c r="AM11" i="224"/>
  <c r="AM12" i="224"/>
  <c r="AM13" i="224"/>
  <c r="AM14" i="224"/>
  <c r="AM15" i="224"/>
  <c r="AM16" i="224"/>
  <c r="AM17" i="224"/>
  <c r="AM18" i="224"/>
  <c r="AM19" i="224"/>
  <c r="AM20" i="224"/>
  <c r="AM21" i="224"/>
  <c r="AM22" i="224"/>
  <c r="AM23" i="224"/>
  <c r="AM24" i="224"/>
  <c r="AM25" i="224"/>
  <c r="AM26" i="224"/>
  <c r="AM27" i="224"/>
  <c r="AM28" i="224"/>
  <c r="AM29" i="224"/>
  <c r="AM30" i="224"/>
  <c r="AM31" i="224"/>
  <c r="AM32" i="224"/>
  <c r="AM33" i="224"/>
  <c r="AM34" i="224"/>
  <c r="AM35" i="224"/>
  <c r="AM36" i="224"/>
  <c r="AM37" i="224"/>
  <c r="AM38" i="224"/>
  <c r="AM39" i="224"/>
  <c r="AM40" i="224"/>
  <c r="AM41" i="224"/>
  <c r="AM42" i="224"/>
  <c r="AM43" i="224"/>
  <c r="AM44" i="224"/>
  <c r="AM2" i="224"/>
  <c r="AN3" i="223"/>
  <c r="AN4" i="223"/>
  <c r="AN5" i="223"/>
  <c r="AN6" i="223"/>
  <c r="AN7" i="223"/>
  <c r="AN8" i="223"/>
  <c r="AN9" i="223"/>
  <c r="AN10" i="223"/>
  <c r="AN11" i="223"/>
  <c r="AN12" i="223"/>
  <c r="AN13" i="223"/>
  <c r="AN14" i="223"/>
  <c r="AN15" i="223"/>
  <c r="AN16" i="223"/>
  <c r="AN17" i="223"/>
  <c r="AN18" i="223"/>
  <c r="AN19" i="223"/>
  <c r="AN20" i="223"/>
  <c r="AN21" i="223"/>
  <c r="AN22" i="223"/>
  <c r="AN23" i="223"/>
  <c r="AN24" i="223"/>
  <c r="AN25" i="223"/>
  <c r="AN26" i="223"/>
  <c r="AN27" i="223"/>
  <c r="AN28" i="223"/>
  <c r="AN29" i="223"/>
  <c r="AN30" i="223"/>
  <c r="AN31" i="223"/>
  <c r="AN32" i="223"/>
  <c r="AN33" i="223"/>
  <c r="AN34" i="223"/>
  <c r="AN35" i="223"/>
  <c r="AN36" i="223"/>
  <c r="AN37" i="223"/>
  <c r="AN38" i="223"/>
  <c r="AN39" i="223"/>
  <c r="AN40" i="223"/>
  <c r="AN41" i="223"/>
  <c r="AN42" i="223"/>
  <c r="AN43" i="223"/>
  <c r="AN44" i="223"/>
  <c r="AN2" i="223"/>
  <c r="AM3" i="223"/>
  <c r="AM4" i="223"/>
  <c r="AM5" i="223"/>
  <c r="AM6" i="223"/>
  <c r="AM7" i="223"/>
  <c r="AM8" i="223"/>
  <c r="AM9" i="223"/>
  <c r="AM10" i="223"/>
  <c r="AM11" i="223"/>
  <c r="AM12" i="223"/>
  <c r="AM13" i="223"/>
  <c r="AM14" i="223"/>
  <c r="AM15" i="223"/>
  <c r="AM16" i="223"/>
  <c r="AM17" i="223"/>
  <c r="AM18" i="223"/>
  <c r="AM19" i="223"/>
  <c r="AM20" i="223"/>
  <c r="AM21" i="223"/>
  <c r="AM22" i="223"/>
  <c r="AM23" i="223"/>
  <c r="AM24" i="223"/>
  <c r="AM25" i="223"/>
  <c r="AM26" i="223"/>
  <c r="AM27" i="223"/>
  <c r="AM28" i="223"/>
  <c r="AM29" i="223"/>
  <c r="AM30" i="223"/>
  <c r="AM31" i="223"/>
  <c r="AM32" i="223"/>
  <c r="AM33" i="223"/>
  <c r="AM34" i="223"/>
  <c r="AM35" i="223"/>
  <c r="AM36" i="223"/>
  <c r="AM37" i="223"/>
  <c r="AM38" i="223"/>
  <c r="AM39" i="223"/>
  <c r="AM40" i="223"/>
  <c r="AM41" i="223"/>
  <c r="AM42" i="223"/>
  <c r="AM43" i="223"/>
  <c r="AM44" i="223"/>
  <c r="AM2" i="223"/>
  <c r="AN3" i="222"/>
  <c r="AN4" i="222"/>
  <c r="AN5" i="222"/>
  <c r="AN6" i="222"/>
  <c r="AN7" i="222"/>
  <c r="AN8" i="222"/>
  <c r="AN9" i="222"/>
  <c r="AN10" i="222"/>
  <c r="AN11" i="222"/>
  <c r="AN12" i="222"/>
  <c r="AN13" i="222"/>
  <c r="AN14" i="222"/>
  <c r="AN15" i="222"/>
  <c r="AN16" i="222"/>
  <c r="AN17" i="222"/>
  <c r="AN18" i="222"/>
  <c r="AN19" i="222"/>
  <c r="AN20" i="222"/>
  <c r="AN21" i="222"/>
  <c r="AN22" i="222"/>
  <c r="AN23" i="222"/>
  <c r="AN24" i="222"/>
  <c r="AN25" i="222"/>
  <c r="AN26" i="222"/>
  <c r="AN27" i="222"/>
  <c r="AN28" i="222"/>
  <c r="AN29" i="222"/>
  <c r="AN30" i="222"/>
  <c r="AN31" i="222"/>
  <c r="AN32" i="222"/>
  <c r="AN33" i="222"/>
  <c r="AN34" i="222"/>
  <c r="AN35" i="222"/>
  <c r="AN36" i="222"/>
  <c r="AN37" i="222"/>
  <c r="AN38" i="222"/>
  <c r="AN39" i="222"/>
  <c r="AN40" i="222"/>
  <c r="AN41" i="222"/>
  <c r="AN42" i="222"/>
  <c r="AN43" i="222"/>
  <c r="AN44" i="222"/>
  <c r="AN2" i="222"/>
  <c r="AM3" i="222"/>
  <c r="AM4" i="222"/>
  <c r="AM5" i="222"/>
  <c r="AM6" i="222"/>
  <c r="AM7" i="222"/>
  <c r="AM8" i="222"/>
  <c r="AM9" i="222"/>
  <c r="AM10" i="222"/>
  <c r="AM11" i="222"/>
  <c r="AM12" i="222"/>
  <c r="AM13" i="222"/>
  <c r="AM14" i="222"/>
  <c r="AM15" i="222"/>
  <c r="AM16" i="222"/>
  <c r="AM17" i="222"/>
  <c r="AM18" i="222"/>
  <c r="AM19" i="222"/>
  <c r="AM20" i="222"/>
  <c r="AM21" i="222"/>
  <c r="AM22" i="222"/>
  <c r="AM23" i="222"/>
  <c r="AM24" i="222"/>
  <c r="AM25" i="222"/>
  <c r="AM26" i="222"/>
  <c r="AM27" i="222"/>
  <c r="AM28" i="222"/>
  <c r="AM29" i="222"/>
  <c r="AM30" i="222"/>
  <c r="AM31" i="222"/>
  <c r="AM32" i="222"/>
  <c r="AM33" i="222"/>
  <c r="AM34" i="222"/>
  <c r="AM35" i="222"/>
  <c r="AM36" i="222"/>
  <c r="AM37" i="222"/>
  <c r="AM38" i="222"/>
  <c r="AM39" i="222"/>
  <c r="AM40" i="222"/>
  <c r="AM41" i="222"/>
  <c r="AM42" i="222"/>
  <c r="AM43" i="222"/>
  <c r="AM44" i="222"/>
  <c r="AM2" i="222"/>
  <c r="AN3" i="221"/>
  <c r="AN4" i="221"/>
  <c r="AN5" i="221"/>
  <c r="AN6" i="221"/>
  <c r="AN7" i="221"/>
  <c r="AN8" i="221"/>
  <c r="AN9" i="221"/>
  <c r="AN10" i="221"/>
  <c r="AN11" i="221"/>
  <c r="AN12" i="221"/>
  <c r="AN13" i="221"/>
  <c r="AN14" i="221"/>
  <c r="AN15" i="221"/>
  <c r="AN16" i="221"/>
  <c r="AN17" i="221"/>
  <c r="AN18" i="221"/>
  <c r="AN19" i="221"/>
  <c r="AN20" i="221"/>
  <c r="AN21" i="221"/>
  <c r="AN22" i="221"/>
  <c r="AN23" i="221"/>
  <c r="AN24" i="221"/>
  <c r="AN25" i="221"/>
  <c r="AN26" i="221"/>
  <c r="AN27" i="221"/>
  <c r="AN28" i="221"/>
  <c r="AN29" i="221"/>
  <c r="AN30" i="221"/>
  <c r="AN31" i="221"/>
  <c r="AN32" i="221"/>
  <c r="AN33" i="221"/>
  <c r="AN34" i="221"/>
  <c r="AN35" i="221"/>
  <c r="AN36" i="221"/>
  <c r="AN37" i="221"/>
  <c r="AN38" i="221"/>
  <c r="AN39" i="221"/>
  <c r="AN40" i="221"/>
  <c r="AN41" i="221"/>
  <c r="AN42" i="221"/>
  <c r="AN43" i="221"/>
  <c r="AN44" i="221"/>
  <c r="AN2" i="221"/>
  <c r="AM3" i="221"/>
  <c r="AM4" i="221"/>
  <c r="AM5" i="221"/>
  <c r="AM6" i="221"/>
  <c r="AM7" i="221"/>
  <c r="AM8" i="221"/>
  <c r="AM9" i="221"/>
  <c r="AM10" i="221"/>
  <c r="AM11" i="221"/>
  <c r="AM12" i="221"/>
  <c r="AM13" i="221"/>
  <c r="AM14" i="221"/>
  <c r="AM15" i="221"/>
  <c r="AM16" i="221"/>
  <c r="AM17" i="221"/>
  <c r="AM18" i="221"/>
  <c r="AM19" i="221"/>
  <c r="AM20" i="221"/>
  <c r="AM21" i="221"/>
  <c r="AM22" i="221"/>
  <c r="AM23" i="221"/>
  <c r="AM24" i="221"/>
  <c r="AM25" i="221"/>
  <c r="AM26" i="221"/>
  <c r="AM27" i="221"/>
  <c r="AM28" i="221"/>
  <c r="AM29" i="221"/>
  <c r="AM30" i="221"/>
  <c r="AM31" i="221"/>
  <c r="AM32" i="221"/>
  <c r="AM33" i="221"/>
  <c r="AM34" i="221"/>
  <c r="AM35" i="221"/>
  <c r="AM36" i="221"/>
  <c r="AM37" i="221"/>
  <c r="AM38" i="221"/>
  <c r="AM39" i="221"/>
  <c r="AM40" i="221"/>
  <c r="AM41" i="221"/>
  <c r="AM42" i="221"/>
  <c r="AM43" i="221"/>
  <c r="AM44" i="221"/>
  <c r="AM2" i="221"/>
  <c r="AN3" i="220"/>
  <c r="AN4" i="220"/>
  <c r="AN5" i="220"/>
  <c r="AN6" i="220"/>
  <c r="AN7" i="220"/>
  <c r="AN8" i="220"/>
  <c r="AN9" i="220"/>
  <c r="AN10" i="220"/>
  <c r="AN11" i="220"/>
  <c r="AN12" i="220"/>
  <c r="AN13" i="220"/>
  <c r="AN14" i="220"/>
  <c r="AN15" i="220"/>
  <c r="AN16" i="220"/>
  <c r="AN17" i="220"/>
  <c r="AN18" i="220"/>
  <c r="AN19" i="220"/>
  <c r="AN20" i="220"/>
  <c r="AN21" i="220"/>
  <c r="AN22" i="220"/>
  <c r="AN23" i="220"/>
  <c r="AN24" i="220"/>
  <c r="AN25" i="220"/>
  <c r="AN26" i="220"/>
  <c r="AN27" i="220"/>
  <c r="AN28" i="220"/>
  <c r="AN29" i="220"/>
  <c r="AN30" i="220"/>
  <c r="AN31" i="220"/>
  <c r="AN34" i="220"/>
  <c r="AN35" i="220"/>
  <c r="AN36" i="220"/>
  <c r="AN37" i="220"/>
  <c r="AN38" i="220"/>
  <c r="AN39" i="220"/>
  <c r="AN40" i="220"/>
  <c r="AN41" i="220"/>
  <c r="AN42" i="220"/>
  <c r="AN43" i="220"/>
  <c r="AN44" i="220"/>
  <c r="AN2" i="220"/>
  <c r="AM3" i="220"/>
  <c r="AM4" i="220"/>
  <c r="AM5" i="220"/>
  <c r="AM6" i="220"/>
  <c r="AM7" i="220"/>
  <c r="AM8" i="220"/>
  <c r="AM9" i="220"/>
  <c r="AM10" i="220"/>
  <c r="AM11" i="220"/>
  <c r="AM12" i="220"/>
  <c r="AM13" i="220"/>
  <c r="AM14" i="220"/>
  <c r="AM15" i="220"/>
  <c r="AM16" i="220"/>
  <c r="AM17" i="220"/>
  <c r="AM18" i="220"/>
  <c r="AM19" i="220"/>
  <c r="AM20" i="220"/>
  <c r="AM21" i="220"/>
  <c r="AM22" i="220"/>
  <c r="AM23" i="220"/>
  <c r="AM24" i="220"/>
  <c r="AM25" i="220"/>
  <c r="AM26" i="220"/>
  <c r="AM27" i="220"/>
  <c r="AM28" i="220"/>
  <c r="AM29" i="220"/>
  <c r="AM30" i="220"/>
  <c r="AM31" i="220"/>
  <c r="AM34" i="220"/>
  <c r="AM35" i="220"/>
  <c r="AM36" i="220"/>
  <c r="AM37" i="220"/>
  <c r="AM38" i="220"/>
  <c r="AM39" i="220"/>
  <c r="AM40" i="220"/>
  <c r="AM41" i="220"/>
  <c r="AM42" i="220"/>
  <c r="AM43" i="220"/>
  <c r="AM44" i="220"/>
  <c r="AM2" i="220"/>
  <c r="AN3" i="219"/>
  <c r="AN4" i="219"/>
  <c r="AN5" i="219"/>
  <c r="AN6" i="219"/>
  <c r="AN7" i="219"/>
  <c r="AN8" i="219"/>
  <c r="AN9" i="219"/>
  <c r="AN10" i="219"/>
  <c r="AN11" i="219"/>
  <c r="AN12" i="219"/>
  <c r="AN13" i="219"/>
  <c r="AN14" i="219"/>
  <c r="AN15" i="219"/>
  <c r="AN16" i="219"/>
  <c r="AN17" i="219"/>
  <c r="AN18" i="219"/>
  <c r="AN19" i="219"/>
  <c r="AN20" i="219"/>
  <c r="AN21" i="219"/>
  <c r="AN22" i="219"/>
  <c r="AN23" i="219"/>
  <c r="AN24" i="219"/>
  <c r="AN25" i="219"/>
  <c r="AN26" i="219"/>
  <c r="AN27" i="219"/>
  <c r="AN28" i="219"/>
  <c r="AN29" i="219"/>
  <c r="AN30" i="219"/>
  <c r="AN31" i="219"/>
  <c r="AN32" i="219"/>
  <c r="AN33" i="219"/>
  <c r="AN34" i="219"/>
  <c r="AN35" i="219"/>
  <c r="AN36" i="219"/>
  <c r="AN37" i="219"/>
  <c r="AN38" i="219"/>
  <c r="AN39" i="219"/>
  <c r="AN40" i="219"/>
  <c r="AN41" i="219"/>
  <c r="AN42" i="219"/>
  <c r="AN43" i="219"/>
  <c r="AN44" i="219"/>
  <c r="AN2" i="219"/>
  <c r="AM3" i="219"/>
  <c r="AM4" i="219"/>
  <c r="AM5" i="219"/>
  <c r="AM6" i="219"/>
  <c r="AM7" i="219"/>
  <c r="AM8" i="219"/>
  <c r="AM9" i="219"/>
  <c r="AM10" i="219"/>
  <c r="AM11" i="219"/>
  <c r="AM12" i="219"/>
  <c r="AM13" i="219"/>
  <c r="AM14" i="219"/>
  <c r="AM15" i="219"/>
  <c r="AM16" i="219"/>
  <c r="AM17" i="219"/>
  <c r="AM18" i="219"/>
  <c r="AM19" i="219"/>
  <c r="AM20" i="219"/>
  <c r="AM21" i="219"/>
  <c r="AM22" i="219"/>
  <c r="AM23" i="219"/>
  <c r="AM24" i="219"/>
  <c r="AM25" i="219"/>
  <c r="AM26" i="219"/>
  <c r="AM27" i="219"/>
  <c r="AM28" i="219"/>
  <c r="AM29" i="219"/>
  <c r="AM30" i="219"/>
  <c r="AM31" i="219"/>
  <c r="AM32" i="219"/>
  <c r="AM33" i="219"/>
  <c r="AM34" i="219"/>
  <c r="AM35" i="219"/>
  <c r="AM36" i="219"/>
  <c r="AM37" i="219"/>
  <c r="AM38" i="219"/>
  <c r="AM39" i="219"/>
  <c r="AM40" i="219"/>
  <c r="AM41" i="219"/>
  <c r="AM42" i="219"/>
  <c r="AM43" i="219"/>
  <c r="AM44" i="219"/>
  <c r="AM2" i="219"/>
  <c r="AN3" i="218"/>
  <c r="AN4" i="218"/>
  <c r="AN5" i="218"/>
  <c r="AN6" i="218"/>
  <c r="AN7" i="218"/>
  <c r="AN8" i="218"/>
  <c r="AN9" i="218"/>
  <c r="AN10" i="218"/>
  <c r="AN11" i="218"/>
  <c r="AN12" i="218"/>
  <c r="AN13" i="218"/>
  <c r="AN14" i="218"/>
  <c r="AN15" i="218"/>
  <c r="AN16" i="218"/>
  <c r="AN17" i="218"/>
  <c r="AN18" i="218"/>
  <c r="AN19" i="218"/>
  <c r="AN20" i="218"/>
  <c r="AN21" i="218"/>
  <c r="AN22" i="218"/>
  <c r="AN23" i="218"/>
  <c r="AN24" i="218"/>
  <c r="AN25" i="218"/>
  <c r="AN26" i="218"/>
  <c r="AN27" i="218"/>
  <c r="AN28" i="218"/>
  <c r="AN29" i="218"/>
  <c r="AN30" i="218"/>
  <c r="AN31" i="218"/>
  <c r="AN32" i="218"/>
  <c r="AN33" i="218"/>
  <c r="AN34" i="218"/>
  <c r="AN35" i="218"/>
  <c r="AN36" i="218"/>
  <c r="AN37" i="218"/>
  <c r="AN38" i="218"/>
  <c r="AN39" i="218"/>
  <c r="AN40" i="218"/>
  <c r="AN41" i="218"/>
  <c r="AN42" i="218"/>
  <c r="AN43" i="218"/>
  <c r="AN44" i="218"/>
  <c r="AN2" i="218"/>
  <c r="AM3" i="218"/>
  <c r="AM4" i="218"/>
  <c r="AM5" i="218"/>
  <c r="AM6" i="218"/>
  <c r="AM7" i="218"/>
  <c r="AM8" i="218"/>
  <c r="AM9" i="218"/>
  <c r="AM10" i="218"/>
  <c r="AM11" i="218"/>
  <c r="AM12" i="218"/>
  <c r="AM13" i="218"/>
  <c r="AM14" i="218"/>
  <c r="AM15" i="218"/>
  <c r="AM16" i="218"/>
  <c r="AM17" i="218"/>
  <c r="AM18" i="218"/>
  <c r="AM19" i="218"/>
  <c r="AM20" i="218"/>
  <c r="AM21" i="218"/>
  <c r="AM22" i="218"/>
  <c r="AM23" i="218"/>
  <c r="AM24" i="218"/>
  <c r="AM25" i="218"/>
  <c r="AM26" i="218"/>
  <c r="AM27" i="218"/>
  <c r="AM28" i="218"/>
  <c r="AM29" i="218"/>
  <c r="AM30" i="218"/>
  <c r="AM31" i="218"/>
  <c r="AM32" i="218"/>
  <c r="AM33" i="218"/>
  <c r="AM34" i="218"/>
  <c r="AM35" i="218"/>
  <c r="AM36" i="218"/>
  <c r="AM37" i="218"/>
  <c r="AM38" i="218"/>
  <c r="AM39" i="218"/>
  <c r="AM40" i="218"/>
  <c r="AM41" i="218"/>
  <c r="AM42" i="218"/>
  <c r="AM43" i="218"/>
  <c r="AM44" i="218"/>
  <c r="AM2" i="218"/>
  <c r="AN3" i="217"/>
  <c r="AN4" i="217"/>
  <c r="AN5" i="217"/>
  <c r="AN6" i="217"/>
  <c r="AN7" i="217"/>
  <c r="AN8" i="217"/>
  <c r="AN9" i="217"/>
  <c r="AN10" i="217"/>
  <c r="AN11" i="217"/>
  <c r="AN12" i="217"/>
  <c r="AN13" i="217"/>
  <c r="AN14" i="217"/>
  <c r="AN15" i="217"/>
  <c r="AN16" i="217"/>
  <c r="AN17" i="217"/>
  <c r="AN18" i="217"/>
  <c r="AN19" i="217"/>
  <c r="AN20" i="217"/>
  <c r="AN21" i="217"/>
  <c r="AN22" i="217"/>
  <c r="AN23" i="217"/>
  <c r="AN24" i="217"/>
  <c r="AN25" i="217"/>
  <c r="AN26" i="217"/>
  <c r="AN27" i="217"/>
  <c r="AN28" i="217"/>
  <c r="AN29" i="217"/>
  <c r="AN30" i="217"/>
  <c r="AN31" i="217"/>
  <c r="AN32" i="217"/>
  <c r="AN33" i="217"/>
  <c r="AN34" i="217"/>
  <c r="AN35" i="217"/>
  <c r="AN36" i="217"/>
  <c r="AN37" i="217"/>
  <c r="AN38" i="217"/>
  <c r="AN39" i="217"/>
  <c r="AN40" i="217"/>
  <c r="AN41" i="217"/>
  <c r="AN42" i="217"/>
  <c r="AN43" i="217"/>
  <c r="AN44" i="217"/>
  <c r="AN2" i="217"/>
  <c r="AM3" i="217"/>
  <c r="AM4" i="217"/>
  <c r="AM5" i="217"/>
  <c r="AM6" i="217"/>
  <c r="AM7" i="217"/>
  <c r="AM8" i="217"/>
  <c r="AM9" i="217"/>
  <c r="AM10" i="217"/>
  <c r="AM11" i="217"/>
  <c r="AM12" i="217"/>
  <c r="AM13" i="217"/>
  <c r="AM14" i="217"/>
  <c r="AM15" i="217"/>
  <c r="AM16" i="217"/>
  <c r="AM17" i="217"/>
  <c r="AM18" i="217"/>
  <c r="AM19" i="217"/>
  <c r="AM20" i="217"/>
  <c r="AM21" i="217"/>
  <c r="AM22" i="217"/>
  <c r="AM23" i="217"/>
  <c r="AM24" i="217"/>
  <c r="AM25" i="217"/>
  <c r="AM26" i="217"/>
  <c r="AM27" i="217"/>
  <c r="AM28" i="217"/>
  <c r="AM29" i="217"/>
  <c r="AM30" i="217"/>
  <c r="AM31" i="217"/>
  <c r="AM32" i="217"/>
  <c r="AM33" i="217"/>
  <c r="AM34" i="217"/>
  <c r="AM35" i="217"/>
  <c r="AM36" i="217"/>
  <c r="AM37" i="217"/>
  <c r="AM38" i="217"/>
  <c r="AM39" i="217"/>
  <c r="AM40" i="217"/>
  <c r="AM41" i="217"/>
  <c r="AM42" i="217"/>
  <c r="AM43" i="217"/>
  <c r="AM44" i="217"/>
  <c r="AM2" i="217"/>
  <c r="AL33" i="220" l="1"/>
  <c r="AL32" i="220"/>
  <c r="AB19" i="220"/>
  <c r="AB18" i="220"/>
  <c r="AM32" i="220" l="1"/>
  <c r="AN32" i="220"/>
  <c r="AN33" i="220"/>
  <c r="AM33" i="220"/>
</calcChain>
</file>

<file path=xl/sharedStrings.xml><?xml version="1.0" encoding="utf-8"?>
<sst xmlns="http://schemas.openxmlformats.org/spreadsheetml/2006/main" count="1837" uniqueCount="135">
  <si>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</si>
  <si>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</si>
  <si>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</si>
  <si>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</si>
  <si>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</si>
  <si>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</si>
  <si>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</si>
  <si>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</si>
  <si>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</si>
  <si>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</si>
  <si>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</si>
  <si>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</si>
  <si>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</si>
  <si>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</si>
  <si>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</si>
  <si>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</si>
  <si>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</si>
  <si>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</si>
  <si>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</si>
  <si>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</si>
  <si>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</si>
  <si>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</si>
  <si>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</si>
  <si>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</si>
  <si>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</si>
  <si>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</si>
  <si>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</si>
  <si>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</si>
  <si>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</si>
  <si>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</si>
  <si>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</si>
  <si>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</si>
  <si>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</si>
  <si>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</si>
  <si>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</si>
  <si>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</si>
  <si>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</si>
  <si>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</si>
  <si>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</si>
  <si>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</si>
  <si>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</si>
  <si>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</si>
  <si>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</si>
  <si>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</si>
  <si>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</si>
  <si>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Gombe (410.33)</t>
  </si>
  <si>
    <t>Gombe (35.67)</t>
  </si>
  <si>
    <t>Niger (196.78)</t>
  </si>
  <si>
    <t>Taraba (184.04)</t>
  </si>
  <si>
    <t>Osun (807.92)</t>
  </si>
  <si>
    <t>Ogun (1147.6)</t>
  </si>
  <si>
    <t>Katsina (242)</t>
  </si>
  <si>
    <t>Gombe (215.5)</t>
  </si>
  <si>
    <t>Cross River (279.14)</t>
  </si>
  <si>
    <t>Katsina (785.71)</t>
  </si>
  <si>
    <t>Enugu (1209.09)</t>
  </si>
  <si>
    <t>Niger (1250)</t>
  </si>
  <si>
    <t>Taraba (381.07)</t>
  </si>
  <si>
    <t>Taraba (528.69)</t>
  </si>
  <si>
    <t>Katsina (1016.67)</t>
  </si>
  <si>
    <t>Zamfara (140)</t>
  </si>
  <si>
    <t>Sokoto (150.89)</t>
  </si>
  <si>
    <t>Kano (1502.49)</t>
  </si>
  <si>
    <t>Niger (117.44)</t>
  </si>
  <si>
    <t>Cross River (114.66)</t>
  </si>
  <si>
    <t>Niger (433.83)</t>
  </si>
  <si>
    <t>Osun (658.04)</t>
  </si>
  <si>
    <t>Zamfara (174.02)</t>
  </si>
  <si>
    <t>Oyo (762.99)</t>
  </si>
  <si>
    <t>Bauchi (73.91)</t>
  </si>
  <si>
    <t>Bauchi (75.21)</t>
  </si>
  <si>
    <t>Oyo (804.21)</t>
  </si>
  <si>
    <t>Jigawa (1300.16)</t>
  </si>
  <si>
    <t>Adamawa (128.81)</t>
  </si>
  <si>
    <t>Cross River (379.83)</t>
  </si>
  <si>
    <t>Ogun (125.01)</t>
  </si>
  <si>
    <t>Ogun (121.31)</t>
  </si>
  <si>
    <t>Kebbi (235.25)</t>
  </si>
  <si>
    <t>Niger (218.53)</t>
  </si>
  <si>
    <t>Bauchi (263.29)</t>
  </si>
  <si>
    <t>Kwara (324.6)</t>
  </si>
  <si>
    <t>Jigawa (75.23)</t>
  </si>
  <si>
    <t>Kebbi (565.08)</t>
  </si>
  <si>
    <t>Osun (770.32)</t>
  </si>
  <si>
    <t>Sokoto (125.22)</t>
  </si>
  <si>
    <t>Kwara (415.24)</t>
  </si>
  <si>
    <t>Benue (560.67)</t>
  </si>
  <si>
    <t>Nassarawa (94.43)</t>
  </si>
  <si>
    <t>Lowest</t>
  </si>
  <si>
    <t>Highest</t>
  </si>
  <si>
    <t>Kogi (512.11)</t>
  </si>
  <si>
    <t>Cross River (49.77)</t>
  </si>
  <si>
    <t>Ebonyi (498.73)</t>
  </si>
  <si>
    <t>Ebonyi (440.82)</t>
  </si>
  <si>
    <t>Cross River (1447.3)</t>
  </si>
  <si>
    <t>Abia (1483.08)</t>
  </si>
  <si>
    <t>Bayelsa (429.17)</t>
  </si>
  <si>
    <t>Bayelsa (400)</t>
  </si>
  <si>
    <t>Lagos (548.46)</t>
  </si>
  <si>
    <t>Cross River (2721.16)</t>
  </si>
  <si>
    <t>Abuja (1885.25)</t>
  </si>
  <si>
    <t>Bayelsa (1228.71)</t>
  </si>
  <si>
    <t>Abuja (1482.47)</t>
  </si>
  <si>
    <t>Adamawa (1938.78)</t>
  </si>
  <si>
    <t>Abia (180.83)</t>
  </si>
  <si>
    <t>Ogun (203.75)</t>
  </si>
  <si>
    <t>Plateau (3180.45)</t>
  </si>
  <si>
    <t>Bayelsa (247.52)</t>
  </si>
  <si>
    <t>Kebbi (279.34)</t>
  </si>
  <si>
    <t>Cross River (836.86)</t>
  </si>
  <si>
    <t>Bayelsa (1220.08)</t>
  </si>
  <si>
    <t>Imo (450)</t>
  </si>
  <si>
    <t>Abuja (1258.33)</t>
  </si>
  <si>
    <t>Bayelsa (285.16)</t>
  </si>
  <si>
    <t>Bayelsa (295.62)</t>
  </si>
  <si>
    <t>Enugu (1600)</t>
  </si>
  <si>
    <t>Rivers (2351.84)</t>
  </si>
  <si>
    <t>Akwa Ibom (383.73)</t>
  </si>
  <si>
    <t>Kogi (577.78)</t>
  </si>
  <si>
    <t>Borno (294.15)</t>
  </si>
  <si>
    <t>Borno (268.54)</t>
  </si>
  <si>
    <t>Bayelsa (549.72)</t>
  </si>
  <si>
    <t>Bayelsa (463.76)</t>
  </si>
  <si>
    <t>Rivers (506.81)</t>
  </si>
  <si>
    <t>Bayelsa (602.77)</t>
  </si>
  <si>
    <t>Benue (230.67)</t>
  </si>
  <si>
    <t>Bayelsa (1258.23)</t>
  </si>
  <si>
    <t>Rivers (374.22)</t>
  </si>
  <si>
    <t>Rivers (605.09)</t>
  </si>
  <si>
    <t>Rivers (767.5)</t>
  </si>
  <si>
    <t>Bayelsa (428.45)</t>
  </si>
  <si>
    <t>Anambra (1364.24)</t>
  </si>
  <si>
    <t>Yobe (1225.25)</t>
  </si>
  <si>
    <t>YoY</t>
  </si>
  <si>
    <t>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</si>
</sst>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17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2" fontId="2" fillId="0" borderId="2" xfId="7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0" xfId="7" applyNumberFormat="1" applyFont="1" applyAlignment="1">
      <alignment horizontal="right" wrapText="1"/>
    </xf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2" fontId="2" fillId="0" borderId="2" xfId="4" applyNumberFormat="1" applyFont="1" applyBorder="1" applyAlignment="1">
      <alignment horizontal="right" wrapText="1"/>
    </xf>
    <xf numFmtId="2" fontId="2" fillId="0" borderId="2" xfId="10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11" applyNumberFormat="1" applyFont="1" applyBorder="1" applyAlignment="1">
      <alignment horizontal="right" wrapText="1"/>
    </xf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2" xfId="16" applyNumberFormat="1" applyFont="1" applyBorder="1" applyAlignment="1">
      <alignment horizontal="right" wrapText="1"/>
    </xf>
    <xf numFmtId="2" fontId="2" fillId="0" borderId="3" xfId="15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3" xfId="17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3" xfId="19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3" xfId="23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3" xfId="25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3" xfId="27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3" xfId="29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3" xfId="31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3" xfId="33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12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0" fontId="2" fillId="0" borderId="2" xfId="12" applyFont="1" applyBorder="1" applyAlignment="1">
      <alignment wrapText="1"/>
    </xf>
    <xf numFmtId="2" fontId="2" fillId="0" borderId="2" xfId="12" applyNumberFormat="1" applyFont="1" applyBorder="1" applyAlignment="1">
      <alignment wrapText="1"/>
    </xf>
    <xf numFmtId="2" fontId="2" fillId="0" borderId="2" xfId="51" applyNumberFormat="1" applyFont="1" applyBorder="1" applyAlignment="1">
      <alignment horizontal="right" wrapText="1"/>
    </xf>
    <xf numFmtId="43" fontId="2" fillId="0" borderId="2" xfId="49" applyFont="1" applyBorder="1" applyAlignment="1">
      <alignment wrapText="1"/>
    </xf>
    <xf numFmtId="2" fontId="2" fillId="0" borderId="2" xfId="52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2" xfId="63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2" fontId="9" fillId="0" borderId="2" xfId="2" applyNumberFormat="1" applyFont="1" applyFill="1" applyBorder="1" applyAlignment="1">
      <alignment horizontal="right" wrapText="1"/>
    </xf>
    <xf numFmtId="2" fontId="9" fillId="0" borderId="3" xfId="2" applyNumberFormat="1" applyFont="1" applyFill="1" applyBorder="1" applyAlignment="1">
      <alignment horizontal="right" wrapText="1"/>
    </xf>
    <xf numFmtId="2" fontId="9" fillId="0" borderId="4" xfId="2" applyNumberFormat="1" applyFont="1" applyFill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2" fontId="10" fillId="0" borderId="7" xfId="0" applyNumberFormat="1" applyFont="1" applyFill="1" applyBorder="1" applyAlignment="1">
      <alignment horizontal="right" wrapText="1"/>
    </xf>
    <xf numFmtId="2" fontId="10" fillId="0" borderId="6" xfId="0" applyNumberFormat="1" applyFont="1" applyBorder="1" applyAlignment="1">
      <alignment horizontal="right" wrapText="1"/>
    </xf>
    <xf numFmtId="2" fontId="9" fillId="0" borderId="2" xfId="2" applyNumberFormat="1" applyFont="1" applyFill="1" applyBorder="1" applyAlignment="1">
      <alignment wrapText="1"/>
    </xf>
    <xf numFmtId="2" fontId="11" fillId="0" borderId="2" xfId="2" applyNumberFormat="1" applyFont="1" applyBorder="1" applyAlignment="1">
      <alignment horizontal="right" wrapText="1"/>
    </xf>
    <xf numFmtId="2" fontId="11" fillId="0" borderId="2" xfId="68" applyNumberFormat="1" applyFont="1" applyBorder="1" applyAlignment="1">
      <alignment horizontal="right" wrapText="1"/>
    </xf>
    <xf numFmtId="0" fontId="11" fillId="0" borderId="2" xfId="2" applyFont="1" applyFill="1" applyBorder="1" applyAlignment="1">
      <alignment wrapText="1"/>
    </xf>
    <xf numFmtId="2" fontId="11" fillId="0" borderId="2" xfId="2" applyNumberFormat="1" applyFont="1" applyFill="1" applyBorder="1" applyAlignment="1">
      <alignment horizontal="right" wrapText="1"/>
    </xf>
    <xf numFmtId="4" fontId="0" fillId="0" borderId="0" xfId="0" applyNumberFormat="1"/>
    <xf numFmtId="2" fontId="11" fillId="0" borderId="0" xfId="2" applyNumberFormat="1" applyFont="1" applyFill="1" applyBorder="1" applyAlignment="1">
      <alignment horizontal="right" wrapText="1"/>
    </xf>
    <xf numFmtId="2" fontId="11" fillId="0" borderId="4" xfId="2" applyNumberFormat="1" applyFont="1" applyFill="1" applyBorder="1" applyAlignment="1">
      <alignment horizontal="right" wrapText="1"/>
    </xf>
    <xf numFmtId="2" fontId="2" fillId="0" borderId="2" xfId="69" applyNumberFormat="1" applyFont="1" applyBorder="1" applyAlignment="1">
      <alignment horizontal="right" wrapText="1"/>
    </xf>
    <xf numFmtId="2" fontId="2" fillId="0" borderId="0" xfId="69" applyNumberFormat="1" applyFont="1" applyAlignment="1">
      <alignment horizontal="right" wrapText="1"/>
    </xf>
    <xf numFmtId="2" fontId="2" fillId="0" borderId="3" xfId="69" applyNumberFormat="1" applyFont="1" applyBorder="1" applyAlignment="1">
      <alignment horizontal="right" wrapText="1"/>
    </xf>
    <xf numFmtId="2" fontId="2" fillId="0" borderId="0" xfId="39" applyNumberFormat="1" applyFont="1" applyAlignment="1">
      <alignment horizontal="right" wrapText="1"/>
    </xf>
    <xf numFmtId="2" fontId="0" fillId="0" borderId="2" xfId="0" applyNumberFormat="1" applyBorder="1"/>
    <xf numFmtId="2" fontId="3" fillId="0" borderId="3" xfId="0" applyNumberFormat="1" applyFont="1" applyBorder="1"/>
    <xf numFmtId="2" fontId="2" fillId="0" borderId="0" xfId="12" applyNumberFormat="1" applyFont="1" applyAlignment="1">
      <alignment horizontal="right" wrapText="1"/>
    </xf>
    <xf numFmtId="2" fontId="2" fillId="0" borderId="0" xfId="40" applyNumberFormat="1" applyFont="1" applyAlignment="1">
      <alignment horizontal="right" wrapText="1"/>
    </xf>
    <xf numFmtId="2" fontId="2" fillId="0" borderId="0" xfId="41" applyNumberFormat="1" applyFont="1" applyAlignment="1">
      <alignment horizontal="right" wrapText="1"/>
    </xf>
    <xf numFmtId="2" fontId="2" fillId="0" borderId="3" xfId="2" applyNumberFormat="1" applyFont="1" applyBorder="1"/>
    <xf numFmtId="2" fontId="2" fillId="0" borderId="3" xfId="47" applyNumberFormat="1" applyFont="1" applyBorder="1" applyAlignment="1">
      <alignment horizontal="right" wrapText="1"/>
    </xf>
    <xf numFmtId="2" fontId="2" fillId="0" borderId="0" xfId="47" applyNumberFormat="1" applyFont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2" fontId="2" fillId="0" borderId="0" xfId="2" applyNumberFormat="1" applyFont="1" applyBorder="1" applyAlignment="1">
      <alignment horizontal="right" wrapText="1"/>
    </xf>
    <xf numFmtId="0" fontId="2" fillId="0" borderId="0" xfId="5" applyFont="1" applyBorder="1" applyAlignment="1">
      <alignment horizontal="right" wrapText="1"/>
    </xf>
    <xf numFmtId="0" fontId="13" fillId="2" borderId="1" xfId="4" applyFont="1" applyFill="1" applyBorder="1" applyAlignment="1">
      <alignment horizontal="center"/>
    </xf>
    <xf numFmtId="17" fontId="13" fillId="2" borderId="1" xfId="4" applyNumberFormat="1" applyFont="1" applyFill="1" applyBorder="1" applyAlignment="1">
      <alignment horizontal="center"/>
    </xf>
    <xf numFmtId="17" fontId="13" fillId="2" borderId="1" xfId="2" applyNumberFormat="1" applyFont="1" applyFill="1" applyBorder="1" applyAlignment="1">
      <alignment horizontal="center"/>
    </xf>
    <xf numFmtId="17" fontId="14" fillId="2" borderId="1" xfId="2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17" fontId="2" fillId="2" borderId="9" xfId="1" applyNumberFormat="1" applyFont="1" applyFill="1" applyBorder="1" applyAlignment="1">
      <alignment horizontal="center"/>
    </xf>
    <xf numFmtId="2" fontId="11" fillId="0" borderId="10" xfId="2" applyNumberFormat="1" applyFont="1" applyFill="1" applyBorder="1" applyAlignment="1">
      <alignment horizontal="right" wrapText="1"/>
    </xf>
    <xf numFmtId="2" fontId="0" fillId="0" borderId="8" xfId="0" applyNumberFormat="1" applyBorder="1"/>
    <xf numFmtId="0" fontId="0" fillId="3" borderId="8" xfId="0" applyFill="1" applyBorder="1" applyAlignment="1">
      <alignment horizontal="center"/>
    </xf>
    <xf numFmtId="0" fontId="11" fillId="0" borderId="11" xfId="2" applyFont="1" applyFill="1" applyBorder="1" applyAlignment="1">
      <alignment wrapText="1"/>
    </xf>
    <xf numFmtId="2" fontId="11" fillId="0" borderId="8" xfId="2" applyNumberFormat="1" applyFont="1" applyFill="1" applyBorder="1" applyAlignment="1">
      <alignment wrapText="1"/>
    </xf>
    <xf numFmtId="2" fontId="2" fillId="0" borderId="10" xfId="2" applyNumberFormat="1" applyFont="1" applyBorder="1" applyAlignment="1">
      <alignment horizontal="right" wrapText="1"/>
    </xf>
    <xf numFmtId="0" fontId="0" fillId="0" borderId="10" xfId="0" applyBorder="1"/>
    <xf numFmtId="17" fontId="14" fillId="2" borderId="0" xfId="2" applyNumberFormat="1" applyFont="1" applyFill="1" applyBorder="1" applyAlignment="1">
      <alignment horizontal="center"/>
    </xf>
    <xf numFmtId="17" fontId="14" fillId="4" borderId="0" xfId="2" applyNumberFormat="1" applyFont="1" applyFill="1" applyBorder="1" applyAlignment="1">
      <alignment horizontal="center"/>
    </xf>
  </cellXfs>
  <cellStyles count="70">
    <cellStyle name="Comma" xfId="49" builtinId="3"/>
    <cellStyle name="Normal" xfId="0" builtinId="0"/>
    <cellStyle name="Normal_FOOD 2" xfId="56" xr:uid="{00000000-0005-0000-0000-000002000000}"/>
    <cellStyle name="Normal_FOODS" xfId="68" xr:uid="{00000000-0005-0000-0000-000003000000}"/>
    <cellStyle name="Normal_FOODS 2" xfId="69" xr:uid="{00000000-0005-0000-0000-000004000000}"/>
    <cellStyle name="Normal_NATIONAL" xfId="5" xr:uid="{00000000-0005-0000-0000-000005000000}"/>
    <cellStyle name="Normal_Sheet1" xfId="2" xr:uid="{00000000-0005-0000-0000-000006000000}"/>
    <cellStyle name="Normal_Sheet1 10" xfId="25" xr:uid="{00000000-0005-0000-0000-000007000000}"/>
    <cellStyle name="Normal_Sheet1 11" xfId="27" xr:uid="{00000000-0005-0000-0000-000008000000}"/>
    <cellStyle name="Normal_Sheet1 12" xfId="29" xr:uid="{00000000-0005-0000-0000-000009000000}"/>
    <cellStyle name="Normal_Sheet1 13" xfId="31" xr:uid="{00000000-0005-0000-0000-00000A000000}"/>
    <cellStyle name="Normal_Sheet1 14" xfId="33" xr:uid="{00000000-0005-0000-0000-00000B000000}"/>
    <cellStyle name="Normal_Sheet1 15" xfId="35" xr:uid="{00000000-0005-0000-0000-00000C000000}"/>
    <cellStyle name="Normal_Sheet1 16" xfId="37" xr:uid="{00000000-0005-0000-0000-00000D000000}"/>
    <cellStyle name="Normal_Sheet1 17" xfId="39" xr:uid="{00000000-0005-0000-0000-00000E000000}"/>
    <cellStyle name="Normal_Sheet1 18" xfId="41" xr:uid="{00000000-0005-0000-0000-00000F000000}"/>
    <cellStyle name="Normal_Sheet1 19" xfId="43" xr:uid="{00000000-0005-0000-0000-000010000000}"/>
    <cellStyle name="Normal_Sheet1 2" xfId="7" xr:uid="{00000000-0005-0000-0000-000011000000}"/>
    <cellStyle name="Normal_Sheet1 20" xfId="45" xr:uid="{00000000-0005-0000-0000-000012000000}"/>
    <cellStyle name="Normal_Sheet1 21" xfId="47" xr:uid="{00000000-0005-0000-0000-000013000000}"/>
    <cellStyle name="Normal_Sheet1 22 2" xfId="12" xr:uid="{00000000-0005-0000-0000-000014000000}"/>
    <cellStyle name="Normal_Sheet1 3" xfId="8" xr:uid="{00000000-0005-0000-0000-000015000000}"/>
    <cellStyle name="Normal_Sheet1 4" xfId="9" xr:uid="{00000000-0005-0000-0000-000016000000}"/>
    <cellStyle name="Normal_Sheet1 5" xfId="15" xr:uid="{00000000-0005-0000-0000-000017000000}"/>
    <cellStyle name="Normal_Sheet1 6" xfId="17" xr:uid="{00000000-0005-0000-0000-000018000000}"/>
    <cellStyle name="Normal_Sheet1 7" xfId="19" xr:uid="{00000000-0005-0000-0000-000019000000}"/>
    <cellStyle name="Normal_Sheet1 8" xfId="21" xr:uid="{00000000-0005-0000-0000-00001A000000}"/>
    <cellStyle name="Normal_Sheet1 9" xfId="23" xr:uid="{00000000-0005-0000-0000-00001B000000}"/>
    <cellStyle name="Normal_Sheet1_1" xfId="4" xr:uid="{00000000-0005-0000-0000-00001C000000}"/>
    <cellStyle name="Normal_Sheet2" xfId="1" xr:uid="{00000000-0005-0000-0000-00001D000000}"/>
    <cellStyle name="Normal_Sheet2 10 2" xfId="58" xr:uid="{00000000-0005-0000-0000-00001E000000}"/>
    <cellStyle name="Normal_Sheet2 11 2" xfId="59" xr:uid="{00000000-0005-0000-0000-00001F000000}"/>
    <cellStyle name="Normal_Sheet2 12 2" xfId="60" xr:uid="{00000000-0005-0000-0000-000020000000}"/>
    <cellStyle name="Normal_Sheet2 13 2" xfId="61" xr:uid="{00000000-0005-0000-0000-000021000000}"/>
    <cellStyle name="Normal_Sheet2 14 2" xfId="62" xr:uid="{00000000-0005-0000-0000-000022000000}"/>
    <cellStyle name="Normal_Sheet2 15 2" xfId="63" xr:uid="{00000000-0005-0000-0000-000023000000}"/>
    <cellStyle name="Normal_Sheet2 16 2" xfId="64" xr:uid="{00000000-0005-0000-0000-000024000000}"/>
    <cellStyle name="Normal_Sheet2 17 2" xfId="18" xr:uid="{00000000-0005-0000-0000-000025000000}"/>
    <cellStyle name="Normal_Sheet2 18 2" xfId="65" xr:uid="{00000000-0005-0000-0000-000026000000}"/>
    <cellStyle name="Normal_Sheet2 19 2" xfId="66" xr:uid="{00000000-0005-0000-0000-000027000000}"/>
    <cellStyle name="Normal_Sheet2 2 2" xfId="13" xr:uid="{00000000-0005-0000-0000-000028000000}"/>
    <cellStyle name="Normal_Sheet2 20 2" xfId="67" xr:uid="{00000000-0005-0000-0000-000029000000}"/>
    <cellStyle name="Normal_Sheet2 21 2" xfId="11" xr:uid="{00000000-0005-0000-0000-00002A000000}"/>
    <cellStyle name="Normal_Sheet2 22 2" xfId="14" xr:uid="{00000000-0005-0000-0000-00002B000000}"/>
    <cellStyle name="Normal_Sheet2 23 2" xfId="16" xr:uid="{00000000-0005-0000-0000-00002C000000}"/>
    <cellStyle name="Normal_Sheet2 24 2" xfId="20" xr:uid="{00000000-0005-0000-0000-00002D000000}"/>
    <cellStyle name="Normal_Sheet2 25 2" xfId="22" xr:uid="{00000000-0005-0000-0000-00002E000000}"/>
    <cellStyle name="Normal_Sheet2 26 2" xfId="24" xr:uid="{00000000-0005-0000-0000-00002F000000}"/>
    <cellStyle name="Normal_Sheet2 27 2" xfId="26" xr:uid="{00000000-0005-0000-0000-000030000000}"/>
    <cellStyle name="Normal_Sheet2 28 2" xfId="28" xr:uid="{00000000-0005-0000-0000-000031000000}"/>
    <cellStyle name="Normal_Sheet2 29 2" xfId="30" xr:uid="{00000000-0005-0000-0000-000032000000}"/>
    <cellStyle name="Normal_Sheet2 3 2" xfId="50" xr:uid="{00000000-0005-0000-0000-000033000000}"/>
    <cellStyle name="Normal_Sheet2 30 2" xfId="32" xr:uid="{00000000-0005-0000-0000-000034000000}"/>
    <cellStyle name="Normal_Sheet2 31 2" xfId="34" xr:uid="{00000000-0005-0000-0000-000035000000}"/>
    <cellStyle name="Normal_Sheet2 32 2" xfId="36" xr:uid="{00000000-0005-0000-0000-000036000000}"/>
    <cellStyle name="Normal_Sheet2 33 2" xfId="38" xr:uid="{00000000-0005-0000-0000-000037000000}"/>
    <cellStyle name="Normal_Sheet2 34 2" xfId="40" xr:uid="{00000000-0005-0000-0000-000038000000}"/>
    <cellStyle name="Normal_Sheet2 35 2" xfId="42" xr:uid="{00000000-0005-0000-0000-000039000000}"/>
    <cellStyle name="Normal_Sheet2 36 2" xfId="44" xr:uid="{00000000-0005-0000-0000-00003A000000}"/>
    <cellStyle name="Normal_Sheet2 37 2" xfId="46" xr:uid="{00000000-0005-0000-0000-00003B000000}"/>
    <cellStyle name="Normal_Sheet2 38 2" xfId="48" xr:uid="{00000000-0005-0000-0000-00003C000000}"/>
    <cellStyle name="Normal_Sheet2 4 2" xfId="51" xr:uid="{00000000-0005-0000-0000-00003D000000}"/>
    <cellStyle name="Normal_Sheet2 5 2" xfId="52" xr:uid="{00000000-0005-0000-0000-00003E000000}"/>
    <cellStyle name="Normal_Sheet2 6 2" xfId="53" xr:uid="{00000000-0005-0000-0000-00003F000000}"/>
    <cellStyle name="Normal_Sheet2 7 2" xfId="54" xr:uid="{00000000-0005-0000-0000-000040000000}"/>
    <cellStyle name="Normal_Sheet2 8 2" xfId="55" xr:uid="{00000000-0005-0000-0000-000041000000}"/>
    <cellStyle name="Normal_Sheet2 9 2" xfId="57" xr:uid="{00000000-0005-0000-0000-000042000000}"/>
    <cellStyle name="Normal_Sheet3" xfId="3" xr:uid="{00000000-0005-0000-0000-000043000000}"/>
    <cellStyle name="Normal_Sheet4" xfId="10" xr:uid="{00000000-0005-0000-0000-000044000000}"/>
    <cellStyle name="Normal_Sheet9" xfId="6" xr:uid="{00000000-0005-0000-0000-00004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44"/>
  <sheetViews>
    <sheetView workbookViewId="0">
      <pane xSplit="24" topLeftCell="AB1" activePane="topRight" state="frozen"/>
      <selection activeCell="AH42" sqref="AH42"/>
      <selection pane="topRight" activeCell="AP3" sqref="AP3"/>
    </sheetView>
  </sheetViews>
  <sheetFormatPr defaultRowHeight="14.5" x14ac:dyDescent="0.35"/>
  <cols>
    <col min="1" max="1" width="40.26953125" bestFit="1" customWidth="1"/>
    <col min="2" max="9" width="9.1796875" style="4" hidden="1" customWidth="1"/>
    <col min="10" max="10" width="9.54296875" style="4" hidden="1" customWidth="1"/>
    <col min="11" max="13" width="9.1796875" style="4" hidden="1" customWidth="1"/>
    <col min="14" max="18" width="9.1796875" hidden="1" customWidth="1"/>
    <col min="19" max="22" width="0" hidden="1" customWidth="1"/>
    <col min="23" max="23" width="0" style="4" hidden="1" customWidth="1"/>
    <col min="24" max="24" width="10.54296875" style="4" hidden="1" customWidth="1"/>
    <col min="25" max="25" width="11.54296875" style="4" bestFit="1" customWidth="1"/>
    <col min="26" max="28" width="9.1796875" style="4"/>
    <col min="29" max="29" width="9.7265625" style="4" customWidth="1"/>
    <col min="30" max="30" width="9.453125" style="4" customWidth="1"/>
    <col min="31" max="31" width="11.54296875" style="4" customWidth="1"/>
    <col min="33" max="33" width="9.54296875" bestFit="1" customWidth="1"/>
    <col min="34" max="34" width="9.54296875" customWidth="1"/>
    <col min="36" max="36" width="10.54296875" bestFit="1" customWidth="1"/>
    <col min="37" max="37" width="9.26953125" customWidth="1"/>
    <col min="42" max="42" width="19" customWidth="1"/>
  </cols>
  <sheetData>
    <row r="1" spans="1:43" ht="15" customHeight="1" thickBot="1" x14ac:dyDescent="0.4">
      <c r="A1" s="1" t="s">
        <v>0</v>
      </c>
      <c r="B1" s="23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3" ht="15" customHeight="1" thickBot="1" x14ac:dyDescent="0.4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4">
        <v>563.92857142857099</v>
      </c>
      <c r="H2" s="20">
        <v>520.9375</v>
      </c>
      <c r="I2" s="6">
        <v>501.48148148148147</v>
      </c>
      <c r="J2" s="6">
        <v>495.91666666666703</v>
      </c>
      <c r="K2" s="6">
        <v>510.38461538461536</v>
      </c>
      <c r="L2" s="48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0">
        <v>693.17135549872103</v>
      </c>
      <c r="R2" s="6">
        <v>650</v>
      </c>
      <c r="S2" s="47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0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132">
        <v>490</v>
      </c>
      <c r="AI2" s="132">
        <v>501.48148148148147</v>
      </c>
      <c r="AJ2" s="137">
        <v>495</v>
      </c>
      <c r="AK2" s="135">
        <v>485.22</v>
      </c>
      <c r="AL2" s="169">
        <v>480.60869565217399</v>
      </c>
      <c r="AM2" s="170">
        <f>(AL2-Z2)/Z2*100</f>
        <v>-0.3919801757152348</v>
      </c>
      <c r="AN2" s="170">
        <f>(AL2-AK2)/AK2*100</f>
        <v>-0.95035331351264063</v>
      </c>
      <c r="AP2" s="141"/>
      <c r="AQ2" s="141"/>
    </row>
    <row r="3" spans="1:43" ht="15" customHeight="1" thickBot="1" x14ac:dyDescent="0.4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4">
        <v>48.4375</v>
      </c>
      <c r="H3" s="20">
        <v>48.125</v>
      </c>
      <c r="I3" s="6">
        <v>48.333333333333336</v>
      </c>
      <c r="J3" s="6">
        <v>46.956521739130437</v>
      </c>
      <c r="K3" s="6">
        <v>47.777777777777779</v>
      </c>
      <c r="L3" s="48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0">
        <v>48.518518518518519</v>
      </c>
      <c r="R3" s="6">
        <v>48.393939393939398</v>
      </c>
      <c r="S3" s="47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0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132">
        <v>48.387096774193552</v>
      </c>
      <c r="AI3" s="132">
        <v>40</v>
      </c>
      <c r="AJ3" s="137">
        <v>40</v>
      </c>
      <c r="AK3" s="137">
        <v>41.6283514</v>
      </c>
      <c r="AL3" s="169">
        <v>42</v>
      </c>
      <c r="AM3" s="170">
        <f t="shared" ref="AM3:AM44" si="0">(AL3-Z3)/Z3*100</f>
        <v>-9.3972522775265652</v>
      </c>
      <c r="AN3" s="170">
        <f t="shared" ref="AN3:AN44" si="1">(AL3-AK3)/AK3*100</f>
        <v>0.89277760829125774</v>
      </c>
      <c r="AP3" s="141"/>
      <c r="AQ3" s="141"/>
    </row>
    <row r="4" spans="1:43" ht="15" customHeight="1" thickBot="1" x14ac:dyDescent="0.4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4">
        <v>465.89861751152074</v>
      </c>
      <c r="H4" s="20">
        <v>458.33333333333331</v>
      </c>
      <c r="I4" s="6">
        <v>489.0625</v>
      </c>
      <c r="J4" s="6">
        <v>486.95652173913044</v>
      </c>
      <c r="K4" s="6">
        <v>471.34615384615398</v>
      </c>
      <c r="L4" s="48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0">
        <v>514.39909297052134</v>
      </c>
      <c r="R4" s="6">
        <v>499.07834101382474</v>
      </c>
      <c r="S4" s="47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0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132">
        <v>381.46258503401361</v>
      </c>
      <c r="AI4" s="132">
        <v>333.41821428571427</v>
      </c>
      <c r="AJ4" s="137">
        <v>340</v>
      </c>
      <c r="AK4" s="135">
        <v>340.18</v>
      </c>
      <c r="AL4" s="169">
        <v>307.20833333333297</v>
      </c>
      <c r="AM4" s="170">
        <f t="shared" si="0"/>
        <v>-37.251063829787306</v>
      </c>
      <c r="AN4" s="170">
        <f t="shared" si="1"/>
        <v>-9.6924177396281479</v>
      </c>
      <c r="AP4" s="141"/>
      <c r="AQ4" s="141"/>
    </row>
    <row r="5" spans="1:43" ht="15" customHeight="1" thickBot="1" x14ac:dyDescent="0.4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4">
        <v>466.74876847290642</v>
      </c>
      <c r="H5" s="20">
        <v>463.79310344827587</v>
      </c>
      <c r="I5" s="6">
        <v>484.375</v>
      </c>
      <c r="J5" s="6">
        <v>468.57142857142856</v>
      </c>
      <c r="K5" s="6">
        <v>457.142857142857</v>
      </c>
      <c r="L5" s="48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0">
        <v>498.416666666666</v>
      </c>
      <c r="R5" s="6">
        <v>488.50446428571416</v>
      </c>
      <c r="S5" s="47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0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132">
        <v>385.97883597883606</v>
      </c>
      <c r="AI5" s="132">
        <v>406.45615384615388</v>
      </c>
      <c r="AJ5" s="135">
        <v>411.82</v>
      </c>
      <c r="AK5" s="135">
        <v>387.25</v>
      </c>
      <c r="AL5" s="169">
        <v>301.92307692307691</v>
      </c>
      <c r="AM5" s="170">
        <f t="shared" si="0"/>
        <v>-37.460300371427039</v>
      </c>
      <c r="AN5" s="170">
        <f t="shared" si="1"/>
        <v>-22.034066643492086</v>
      </c>
      <c r="AP5" s="141"/>
      <c r="AQ5" s="141"/>
    </row>
    <row r="6" spans="1:43" ht="15" customHeight="1" thickBot="1" x14ac:dyDescent="0.4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4">
        <v>990.95505658890897</v>
      </c>
      <c r="H6" s="20">
        <v>950.2303929738863</v>
      </c>
      <c r="I6" s="6">
        <v>1050.8074999999999</v>
      </c>
      <c r="J6" s="6">
        <v>996.21909303234895</v>
      </c>
      <c r="K6" s="6">
        <v>1046.7547942253825</v>
      </c>
      <c r="L6" s="48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0">
        <v>904.18679549114324</v>
      </c>
      <c r="R6" s="6">
        <v>920.68676107513124</v>
      </c>
      <c r="S6" s="47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0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132">
        <v>995.69088319087996</v>
      </c>
      <c r="AI6" s="132">
        <v>1010.54578947368</v>
      </c>
      <c r="AJ6" s="135">
        <v>1045.45</v>
      </c>
      <c r="AK6" s="135">
        <v>1081.7</v>
      </c>
      <c r="AL6" s="169">
        <v>1008.27391562686</v>
      </c>
      <c r="AM6" s="170">
        <f t="shared" si="0"/>
        <v>2.0855803885095048</v>
      </c>
      <c r="AN6" s="170">
        <f t="shared" si="1"/>
        <v>-6.7880266592530312</v>
      </c>
      <c r="AP6" s="141"/>
      <c r="AQ6" s="141"/>
    </row>
    <row r="7" spans="1:43" ht="15" customHeight="1" thickBot="1" x14ac:dyDescent="0.4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4">
        <v>1353.12320769554</v>
      </c>
      <c r="H7" s="20">
        <v>1356.7950547517373</v>
      </c>
      <c r="I7" s="6">
        <v>1407.55964285714</v>
      </c>
      <c r="J7" s="6">
        <v>1481.5118054248501</v>
      </c>
      <c r="K7" s="6">
        <v>1477.19568039141</v>
      </c>
      <c r="L7" s="48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0">
        <v>1413.3720433932799</v>
      </c>
      <c r="R7" s="6">
        <v>1404.5691325582629</v>
      </c>
      <c r="S7" s="47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0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132">
        <v>1373.6594637855142</v>
      </c>
      <c r="AI7" s="132">
        <v>1422.6666666666699</v>
      </c>
      <c r="AJ7" s="137">
        <v>1432.1</v>
      </c>
      <c r="AK7" s="135">
        <v>1488.82</v>
      </c>
      <c r="AL7" s="169">
        <v>1483.0842878461926</v>
      </c>
      <c r="AM7" s="170">
        <f t="shared" si="0"/>
        <v>4.3244670661017679</v>
      </c>
      <c r="AN7" s="170">
        <f t="shared" si="1"/>
        <v>-0.38525222349292054</v>
      </c>
      <c r="AP7" s="141"/>
      <c r="AQ7" s="141"/>
    </row>
    <row r="8" spans="1:43" ht="15" customHeight="1" thickBot="1" x14ac:dyDescent="0.4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4">
        <v>353.88888888888903</v>
      </c>
      <c r="H8" s="20">
        <v>368.75</v>
      </c>
      <c r="I8" s="6">
        <v>340</v>
      </c>
      <c r="J8" s="6">
        <v>338.57142857142901</v>
      </c>
      <c r="K8" s="6">
        <v>364.70588235294116</v>
      </c>
      <c r="L8" s="48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0">
        <v>370.625</v>
      </c>
      <c r="R8" s="6">
        <v>376.92307692307691</v>
      </c>
      <c r="S8" s="47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0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132">
        <v>383.33333333333331</v>
      </c>
      <c r="AI8" s="132">
        <v>422.72727272727275</v>
      </c>
      <c r="AJ8" s="135">
        <v>377.78</v>
      </c>
      <c r="AK8" s="137">
        <v>390</v>
      </c>
      <c r="AL8" s="169">
        <v>376.47058823529414</v>
      </c>
      <c r="AM8" s="170">
        <f t="shared" si="0"/>
        <v>1.2017710309930496</v>
      </c>
      <c r="AN8" s="170">
        <f t="shared" si="1"/>
        <v>-3.469079939668168</v>
      </c>
      <c r="AP8" s="141"/>
      <c r="AQ8" s="141"/>
    </row>
    <row r="9" spans="1:43" ht="15" customHeight="1" thickBot="1" x14ac:dyDescent="0.4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4">
        <v>275.88235294117646</v>
      </c>
      <c r="H9" s="20">
        <v>281.25</v>
      </c>
      <c r="I9" s="6">
        <v>345.625</v>
      </c>
      <c r="J9" s="6">
        <v>343.84615384615398</v>
      </c>
      <c r="K9" s="6">
        <v>347.22222222222223</v>
      </c>
      <c r="L9" s="48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0">
        <v>334.70588235294099</v>
      </c>
      <c r="R9" s="6">
        <v>300</v>
      </c>
      <c r="S9" s="47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0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132">
        <v>332</v>
      </c>
      <c r="AI9" s="132">
        <v>350</v>
      </c>
      <c r="AJ9" s="135">
        <v>352.94</v>
      </c>
      <c r="AK9" s="135">
        <v>360.63</v>
      </c>
      <c r="AL9" s="169">
        <v>329.41176470588198</v>
      </c>
      <c r="AM9" s="170">
        <f t="shared" si="0"/>
        <v>16.526610644257573</v>
      </c>
      <c r="AN9" s="170">
        <f t="shared" si="1"/>
        <v>-8.6565830058835971</v>
      </c>
      <c r="AP9" s="141"/>
      <c r="AQ9" s="141"/>
    </row>
    <row r="10" spans="1:43" ht="15" customHeight="1" thickBot="1" x14ac:dyDescent="0.4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5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0">
        <v>485.63636363636402</v>
      </c>
      <c r="R10" s="21">
        <v>486.07343636363669</v>
      </c>
      <c r="S10" s="47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5">
        <v>430.27436999999998</v>
      </c>
      <c r="AC10" s="20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133">
        <v>410</v>
      </c>
      <c r="AI10" s="132">
        <v>420.2</v>
      </c>
      <c r="AJ10" s="136">
        <v>500.74628899999999</v>
      </c>
      <c r="AK10" s="138">
        <v>503.75076673399997</v>
      </c>
      <c r="AL10" s="169">
        <v>500.81818181818198</v>
      </c>
      <c r="AM10" s="170">
        <f t="shared" si="0"/>
        <v>17.993812470252422</v>
      </c>
      <c r="AN10" s="170">
        <f t="shared" si="1"/>
        <v>-0.58214996571241007</v>
      </c>
      <c r="AP10" s="141"/>
      <c r="AQ10" s="141"/>
    </row>
    <row r="11" spans="1:43" ht="15" customHeight="1" thickBot="1" x14ac:dyDescent="0.4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4">
        <v>780</v>
      </c>
      <c r="H11" s="20">
        <v>855.55555555555566</v>
      </c>
      <c r="I11" s="6">
        <v>875.55666666667003</v>
      </c>
      <c r="J11" s="6">
        <v>865.56438791732899</v>
      </c>
      <c r="K11" s="6">
        <v>798.84615384615381</v>
      </c>
      <c r="L11" s="48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0">
        <v>695.12540999999999</v>
      </c>
      <c r="R11" s="6">
        <v>681.25</v>
      </c>
      <c r="S11" s="47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0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132">
        <v>600</v>
      </c>
      <c r="AI11" s="132">
        <v>650.73595999999998</v>
      </c>
      <c r="AJ11" s="137">
        <v>675</v>
      </c>
      <c r="AK11" s="137">
        <v>680.02146730000004</v>
      </c>
      <c r="AL11" s="144">
        <v>680.55312760000004</v>
      </c>
      <c r="AM11" s="170">
        <f t="shared" si="0"/>
        <v>-1.4978728924957667</v>
      </c>
      <c r="AN11" s="170">
        <f t="shared" si="1"/>
        <v>7.8182870036579297E-2</v>
      </c>
      <c r="AP11" s="141"/>
      <c r="AQ11" s="141"/>
    </row>
    <row r="12" spans="1:43" ht="15" customHeight="1" thickBot="1" x14ac:dyDescent="0.4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4">
        <v>925</v>
      </c>
      <c r="H12" s="20">
        <v>950</v>
      </c>
      <c r="I12" s="6">
        <v>963.33333333332996</v>
      </c>
      <c r="J12" s="6">
        <v>953.33333333332996</v>
      </c>
      <c r="K12" s="6">
        <v>952.66590389016005</v>
      </c>
      <c r="L12" s="48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0">
        <v>986</v>
      </c>
      <c r="R12" s="6">
        <v>958.33333333333337</v>
      </c>
      <c r="S12" s="47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0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132">
        <v>1000</v>
      </c>
      <c r="AI12" s="132">
        <v>1070.631425</v>
      </c>
      <c r="AJ12" s="137">
        <v>1100</v>
      </c>
      <c r="AK12" s="137">
        <v>1104</v>
      </c>
      <c r="AL12" s="169">
        <v>1125</v>
      </c>
      <c r="AM12" s="170">
        <f t="shared" si="0"/>
        <v>-4.2553191489361701</v>
      </c>
      <c r="AN12" s="170">
        <f t="shared" si="1"/>
        <v>1.9021739130434785</v>
      </c>
      <c r="AP12" s="141"/>
      <c r="AQ12" s="141"/>
    </row>
    <row r="13" spans="1:43" ht="15" customHeight="1" thickBot="1" x14ac:dyDescent="0.4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4">
        <v>160</v>
      </c>
      <c r="H13" s="20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0">
        <v>170</v>
      </c>
      <c r="R13" s="21">
        <v>170.15299999999999</v>
      </c>
      <c r="S13" s="47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4">
        <v>170.86341999999999</v>
      </c>
      <c r="AC13" s="100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132">
        <v>190</v>
      </c>
      <c r="AJ13" s="17">
        <v>190.13299999999998</v>
      </c>
      <c r="AK13" s="138">
        <v>190.273798</v>
      </c>
      <c r="AL13" s="169">
        <v>180.826581</v>
      </c>
      <c r="AM13" s="170">
        <f t="shared" si="0"/>
        <v>5.7403549500029323</v>
      </c>
      <c r="AN13" s="170">
        <f t="shared" si="1"/>
        <v>-4.965064606530845</v>
      </c>
      <c r="AP13" s="141"/>
      <c r="AQ13" s="141"/>
    </row>
    <row r="14" spans="1:43" ht="15" customHeight="1" thickBot="1" x14ac:dyDescent="0.4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4">
        <v>193.63636363636363</v>
      </c>
      <c r="H14" s="20">
        <v>198.66666666666666</v>
      </c>
      <c r="I14" s="6">
        <v>193.2258064516129</v>
      </c>
      <c r="J14" s="6">
        <v>198.69565217391303</v>
      </c>
      <c r="K14" s="6">
        <v>194.61538461538461</v>
      </c>
      <c r="L14" s="48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0">
        <v>187.91666666666666</v>
      </c>
      <c r="R14" s="6">
        <v>195.16129032258064</v>
      </c>
      <c r="S14" s="47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0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132">
        <v>194.66666666666666</v>
      </c>
      <c r="AI14" s="132">
        <v>196</v>
      </c>
      <c r="AJ14" s="135">
        <v>198.57</v>
      </c>
      <c r="AK14" s="135">
        <v>198.63</v>
      </c>
      <c r="AL14" s="169">
        <v>189.04761904761904</v>
      </c>
      <c r="AM14" s="170">
        <f t="shared" si="0"/>
        <v>-1.0221889803041693</v>
      </c>
      <c r="AN14" s="170">
        <f t="shared" si="1"/>
        <v>-4.8242364961893767</v>
      </c>
      <c r="AP14" s="141"/>
      <c r="AQ14" s="141"/>
    </row>
    <row r="15" spans="1:43" ht="15" customHeight="1" thickBot="1" x14ac:dyDescent="0.4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4">
        <v>1523.0769230769231</v>
      </c>
      <c r="H15" s="20">
        <v>1478.5714285714287</v>
      </c>
      <c r="I15" s="6">
        <v>1493.1818181818182</v>
      </c>
      <c r="J15" s="8">
        <v>1493.3012727272728</v>
      </c>
      <c r="K15" s="6">
        <v>1481.25</v>
      </c>
      <c r="L15" s="48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0">
        <v>1608.8235294117646</v>
      </c>
      <c r="R15" s="6">
        <v>1572.7272727272727</v>
      </c>
      <c r="S15" s="47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0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132">
        <v>1725.625</v>
      </c>
      <c r="AI15" s="132">
        <v>1685.7142857142901</v>
      </c>
      <c r="AJ15" s="135">
        <v>1622.22</v>
      </c>
      <c r="AK15" s="135">
        <v>1670.77</v>
      </c>
      <c r="AL15" s="169">
        <v>1700</v>
      </c>
      <c r="AM15" s="170">
        <f t="shared" si="0"/>
        <v>1.5767634854771801</v>
      </c>
      <c r="AN15" s="170">
        <f t="shared" si="1"/>
        <v>1.7494927488523266</v>
      </c>
      <c r="AP15" s="141"/>
      <c r="AQ15" s="141"/>
    </row>
    <row r="16" spans="1:43" ht="15" customHeight="1" thickBot="1" x14ac:dyDescent="0.4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4">
        <v>407.38095238095201</v>
      </c>
      <c r="H16" s="20">
        <v>394.14746543778801</v>
      </c>
      <c r="I16" s="8">
        <v>394.17899723502308</v>
      </c>
      <c r="J16" s="8">
        <v>394.21053155480189</v>
      </c>
      <c r="K16" s="6">
        <v>327.232142857143</v>
      </c>
      <c r="L16" s="48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0">
        <v>188.04761904761901</v>
      </c>
      <c r="R16" s="6">
        <v>191.46630184331801</v>
      </c>
      <c r="S16" s="47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0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132">
        <v>122.89682539682535</v>
      </c>
      <c r="AI16" s="132">
        <v>182.85833333333332</v>
      </c>
      <c r="AJ16" s="135">
        <v>184.81</v>
      </c>
      <c r="AK16" s="135">
        <v>155.83000000000001</v>
      </c>
      <c r="AL16" s="169">
        <v>167.69480519480501</v>
      </c>
      <c r="AM16" s="170">
        <f t="shared" si="0"/>
        <v>9.159036656116518</v>
      </c>
      <c r="AN16" s="170">
        <f t="shared" si="1"/>
        <v>7.6139415996951803</v>
      </c>
      <c r="AP16" s="141"/>
      <c r="AQ16" s="141"/>
    </row>
    <row r="17" spans="1:43" ht="15" customHeight="1" thickBot="1" x14ac:dyDescent="0.4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4">
        <v>425.64732142857099</v>
      </c>
      <c r="H17" s="20">
        <v>428.15668202764999</v>
      </c>
      <c r="I17" s="8">
        <v>428.19093456221225</v>
      </c>
      <c r="J17" s="8">
        <v>428.22518983697728</v>
      </c>
      <c r="K17" s="6">
        <v>354.49735449735402</v>
      </c>
      <c r="L17" s="48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0">
        <v>256.17346938775501</v>
      </c>
      <c r="R17" s="6">
        <v>220.6349206349206</v>
      </c>
      <c r="S17" s="47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0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132">
        <v>126.54761904761902</v>
      </c>
      <c r="AI17" s="132">
        <v>134.13066666666666</v>
      </c>
      <c r="AJ17" s="135">
        <v>136.75</v>
      </c>
      <c r="AK17" s="135">
        <v>140.41999999999999</v>
      </c>
      <c r="AL17" s="169">
        <v>140.56432000000001</v>
      </c>
      <c r="AM17" s="170">
        <f t="shared" si="0"/>
        <v>-7.5379570869227583</v>
      </c>
      <c r="AN17" s="170">
        <f t="shared" si="1"/>
        <v>0.10277738213931191</v>
      </c>
      <c r="AP17" s="141"/>
      <c r="AQ17" s="141"/>
    </row>
    <row r="18" spans="1:43" ht="15" customHeight="1" thickBot="1" x14ac:dyDescent="0.4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5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1">
        <v>1103.9597952418137</v>
      </c>
      <c r="S18" s="47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5">
        <v>1225.7254370000001</v>
      </c>
      <c r="AC18" s="100">
        <v>1220.6983645</v>
      </c>
      <c r="AD18" s="100">
        <v>1221.4307835186999</v>
      </c>
      <c r="AE18" s="101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J18" s="17">
        <v>1211.6289069519999</v>
      </c>
      <c r="AK18" s="138">
        <v>1218.8986803937119</v>
      </c>
      <c r="AL18" s="144">
        <v>1224.8413760000001</v>
      </c>
      <c r="AM18" s="170">
        <f t="shared" si="0"/>
        <v>1.7705192198366775</v>
      </c>
      <c r="AN18" s="170">
        <f t="shared" si="1"/>
        <v>0.4875463155287606</v>
      </c>
      <c r="AP18" s="141"/>
      <c r="AQ18" s="141"/>
    </row>
    <row r="19" spans="1:43" ht="15" customHeight="1" thickBot="1" x14ac:dyDescent="0.4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4">
        <v>2892.9251700680302</v>
      </c>
      <c r="H19" s="20">
        <v>2895.2380952380954</v>
      </c>
      <c r="I19" s="6">
        <v>2515.2378571428571</v>
      </c>
      <c r="J19" s="6">
        <v>2625.3254681826102</v>
      </c>
      <c r="K19" s="6">
        <v>2830.5916305916303</v>
      </c>
      <c r="L19" s="48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0">
        <v>2216.1616161616198</v>
      </c>
      <c r="R19" s="6">
        <v>2228.3446712018099</v>
      </c>
      <c r="S19" s="102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0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132">
        <v>2438.0952380952399</v>
      </c>
      <c r="AI19" s="132">
        <v>2386.9699999999998</v>
      </c>
      <c r="AJ19" s="135">
        <v>2319.29</v>
      </c>
      <c r="AK19" s="135">
        <v>2297.58</v>
      </c>
      <c r="AL19" s="169">
        <v>2305.9757236227824</v>
      </c>
      <c r="AM19" s="170">
        <f t="shared" si="0"/>
        <v>-10.970776466327942</v>
      </c>
      <c r="AN19" s="170">
        <f t="shared" si="1"/>
        <v>0.36541594298272523</v>
      </c>
      <c r="AP19" s="141"/>
      <c r="AQ19" s="141"/>
    </row>
    <row r="20" spans="1:43" ht="15" customHeight="1" thickBot="1" x14ac:dyDescent="0.4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4">
        <v>228.547919167667</v>
      </c>
      <c r="H20" s="20">
        <v>221.44123492928642</v>
      </c>
      <c r="I20" s="6">
        <v>338.91466666666673</v>
      </c>
      <c r="J20" s="6">
        <v>342.222222222222</v>
      </c>
      <c r="K20" s="6">
        <v>324.59906951286303</v>
      </c>
      <c r="L20" s="48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0">
        <v>261.441571085482</v>
      </c>
      <c r="R20" s="6">
        <v>238.93808211990034</v>
      </c>
      <c r="S20" s="47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0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132">
        <v>288.88004005429923</v>
      </c>
      <c r="AI20" s="132">
        <v>335.08952380952371</v>
      </c>
      <c r="AJ20" s="137">
        <v>352.9</v>
      </c>
      <c r="AK20" s="137">
        <v>402.2</v>
      </c>
      <c r="AL20" s="169">
        <v>364.59096459096463</v>
      </c>
      <c r="AM20" s="170">
        <f t="shared" si="0"/>
        <v>60.632989266549053</v>
      </c>
      <c r="AN20" s="170">
        <f t="shared" si="1"/>
        <v>-9.3508292911574742</v>
      </c>
      <c r="AP20" s="141"/>
      <c r="AQ20" s="141"/>
    </row>
    <row r="21" spans="1:43" ht="15" customHeight="1" thickBot="1" x14ac:dyDescent="0.4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4">
        <v>376.88463583200428</v>
      </c>
      <c r="H21" s="20">
        <v>409.09090909090901</v>
      </c>
      <c r="I21" s="6">
        <v>390.92555555555549</v>
      </c>
      <c r="J21" s="6">
        <v>366.66666666666657</v>
      </c>
      <c r="K21" s="6">
        <v>337.79220779220799</v>
      </c>
      <c r="L21" s="48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0">
        <v>387.63636363636363</v>
      </c>
      <c r="R21" s="6">
        <v>372.14141414141415</v>
      </c>
      <c r="S21" s="47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0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132">
        <v>354.22459893048136</v>
      </c>
      <c r="AI21" s="132">
        <v>385.45466666666664</v>
      </c>
      <c r="AJ21" s="137">
        <v>400.7</v>
      </c>
      <c r="AK21" s="135">
        <v>422.94</v>
      </c>
      <c r="AL21" s="169">
        <v>417.17171717171715</v>
      </c>
      <c r="AM21" s="170">
        <f t="shared" si="0"/>
        <v>12.106406080347423</v>
      </c>
      <c r="AN21" s="170">
        <f t="shared" si="1"/>
        <v>-1.3638536975180522</v>
      </c>
      <c r="AP21" s="141"/>
      <c r="AQ21" s="141"/>
    </row>
    <row r="22" spans="1:43" ht="15" customHeight="1" thickBot="1" x14ac:dyDescent="0.4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4">
        <v>324.14359370142876</v>
      </c>
      <c r="H22" s="20">
        <v>344.99020820449402</v>
      </c>
      <c r="I22" s="6">
        <v>313.78187500000001</v>
      </c>
      <c r="J22" s="6">
        <v>324.06337623728928</v>
      </c>
      <c r="K22" s="6">
        <v>315.78184950278001</v>
      </c>
      <c r="L22" s="48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0">
        <v>358.06868686868677</v>
      </c>
      <c r="R22" s="6">
        <v>343.64554637281901</v>
      </c>
      <c r="S22" s="47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0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132">
        <v>303.05352374317897</v>
      </c>
      <c r="AI22" s="132">
        <v>299.10870967741931</v>
      </c>
      <c r="AJ22" s="135">
        <v>429.15</v>
      </c>
      <c r="AK22" s="135">
        <v>437.37</v>
      </c>
      <c r="AL22" s="169">
        <v>400.32323232323199</v>
      </c>
      <c r="AM22" s="170">
        <f t="shared" si="0"/>
        <v>32.847721986591822</v>
      </c>
      <c r="AN22" s="170">
        <f t="shared" si="1"/>
        <v>-8.4703495156887776</v>
      </c>
      <c r="AP22" s="141"/>
      <c r="AQ22" s="141"/>
    </row>
    <row r="23" spans="1:43" ht="15" customHeight="1" thickBot="1" x14ac:dyDescent="0.4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4">
        <v>383.75939849624064</v>
      </c>
      <c r="H23" s="20">
        <v>439.66522366522298</v>
      </c>
      <c r="I23" s="6">
        <v>379.35318181818178</v>
      </c>
      <c r="J23" s="6">
        <v>375.50505050505052</v>
      </c>
      <c r="K23" s="6">
        <v>352.13903743315501</v>
      </c>
      <c r="L23" s="48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0">
        <v>379.63636363636363</v>
      </c>
      <c r="R23" s="6">
        <v>354.54545454545456</v>
      </c>
      <c r="S23" s="47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0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132">
        <v>343.34928229665076</v>
      </c>
      <c r="AI23" s="132">
        <v>358.79066666666665</v>
      </c>
      <c r="AJ23" s="135">
        <v>497.73</v>
      </c>
      <c r="AK23" s="135">
        <v>498.64</v>
      </c>
      <c r="AL23" s="169">
        <v>468.32772166105502</v>
      </c>
      <c r="AM23" s="170">
        <f t="shared" si="0"/>
        <v>30.1082131983419</v>
      </c>
      <c r="AN23" s="170">
        <f t="shared" si="1"/>
        <v>-6.0789905220088567</v>
      </c>
      <c r="AP23" s="141"/>
      <c r="AQ23" s="141"/>
    </row>
    <row r="24" spans="1:43" ht="15" customHeight="1" thickBot="1" x14ac:dyDescent="0.4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4">
        <v>421.25517410875977</v>
      </c>
      <c r="H24" s="20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0">
        <v>424.76486476486468</v>
      </c>
      <c r="R24" s="6">
        <v>403.12537136066555</v>
      </c>
      <c r="S24" s="47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0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132">
        <v>388.49181469871144</v>
      </c>
      <c r="AI24" s="132">
        <v>400.29645161290324</v>
      </c>
      <c r="AJ24" s="135">
        <v>547.57000000000005</v>
      </c>
      <c r="AK24" s="135">
        <v>549.77</v>
      </c>
      <c r="AL24" s="169">
        <v>525.68686868686905</v>
      </c>
      <c r="AM24" s="170">
        <f t="shared" si="0"/>
        <v>31.216672275248907</v>
      </c>
      <c r="AN24" s="170">
        <f t="shared" si="1"/>
        <v>-4.380583028017341</v>
      </c>
      <c r="AP24" s="141"/>
      <c r="AQ24" s="141"/>
    </row>
    <row r="25" spans="1:43" ht="15" customHeight="1" thickBot="1" x14ac:dyDescent="0.4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4">
        <v>499.76179334778993</v>
      </c>
      <c r="H25" s="20">
        <v>530.60735884065548</v>
      </c>
      <c r="I25" s="6">
        <v>460.53935483870964</v>
      </c>
      <c r="J25" s="6">
        <v>308.64731388540912</v>
      </c>
      <c r="K25" s="6">
        <v>290.48334574580599</v>
      </c>
      <c r="L25" s="48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0">
        <v>285.80143893869399</v>
      </c>
      <c r="R25" s="6">
        <v>347.09082688405999</v>
      </c>
      <c r="S25" s="47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0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132">
        <v>260.380208918221</v>
      </c>
      <c r="AI25" s="132">
        <v>304.82944444444399</v>
      </c>
      <c r="AJ25" s="135">
        <v>349.16</v>
      </c>
      <c r="AK25" s="135">
        <v>350.65</v>
      </c>
      <c r="AL25" s="169">
        <v>322.13476491791431</v>
      </c>
      <c r="AM25" s="170">
        <f t="shared" si="0"/>
        <v>0.34519646932522446</v>
      </c>
      <c r="AN25" s="170">
        <f t="shared" si="1"/>
        <v>-8.1321075380252861</v>
      </c>
      <c r="AP25" s="141"/>
      <c r="AQ25" s="141"/>
    </row>
    <row r="26" spans="1:43" ht="15" customHeight="1" thickBot="1" x14ac:dyDescent="0.4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4">
        <v>247.69837209969501</v>
      </c>
      <c r="H26" s="20">
        <v>277.67704843742104</v>
      </c>
      <c r="I26" s="6">
        <v>271.96124999999995</v>
      </c>
      <c r="J26" s="6">
        <v>223.16604028970301</v>
      </c>
      <c r="K26" s="6">
        <v>192.71586526084283</v>
      </c>
      <c r="L26" s="48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0">
        <v>193.59305289292499</v>
      </c>
      <c r="R26" s="6">
        <v>207.40096980126441</v>
      </c>
      <c r="S26" s="47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0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132">
        <v>212.66998279827257</v>
      </c>
      <c r="AI26" s="132">
        <v>171.06269230769232</v>
      </c>
      <c r="AJ26" s="135">
        <v>200.95</v>
      </c>
      <c r="AK26" s="135">
        <v>182.12</v>
      </c>
      <c r="AL26" s="169">
        <v>195.8660578825527</v>
      </c>
      <c r="AM26" s="170">
        <f t="shared" si="0"/>
        <v>10.194699242517043</v>
      </c>
      <c r="AN26" s="170">
        <f t="shared" si="1"/>
        <v>7.5478024832817319</v>
      </c>
      <c r="AP26" s="141"/>
      <c r="AQ26" s="141"/>
    </row>
    <row r="27" spans="1:43" ht="15" customHeight="1" thickBot="1" x14ac:dyDescent="0.4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48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0">
        <v>1488.5405562425401</v>
      </c>
      <c r="R27" s="6">
        <v>1527.7449822904368</v>
      </c>
      <c r="S27" s="47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0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132">
        <v>1337.3737373737399</v>
      </c>
      <c r="AI27" s="132">
        <v>1286.6666666666699</v>
      </c>
      <c r="AJ27" s="135">
        <v>1345.24</v>
      </c>
      <c r="AK27" s="137">
        <v>1370</v>
      </c>
      <c r="AL27" s="169">
        <v>1407.7777777777801</v>
      </c>
      <c r="AM27" s="170">
        <f t="shared" si="0"/>
        <v>0.14177643970166098</v>
      </c>
      <c r="AN27" s="170">
        <f t="shared" si="1"/>
        <v>2.7575020275751898</v>
      </c>
      <c r="AP27" s="141"/>
      <c r="AQ27" s="141"/>
    </row>
    <row r="28" spans="1:43" ht="15" customHeight="1" thickBot="1" x14ac:dyDescent="0.4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48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0">
        <v>896.65749340671971</v>
      </c>
      <c r="R28" s="6">
        <v>870.4545454545455</v>
      </c>
      <c r="S28" s="47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0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132">
        <v>866.66666666666697</v>
      </c>
      <c r="AI28" s="132">
        <v>796.66750000000002</v>
      </c>
      <c r="AJ28" s="135">
        <v>957.42</v>
      </c>
      <c r="AK28" s="138">
        <v>965.07935999999995</v>
      </c>
      <c r="AL28" s="169">
        <v>1023.65079365079</v>
      </c>
      <c r="AM28" s="170">
        <f t="shared" si="0"/>
        <v>13.428635567311717</v>
      </c>
      <c r="AN28" s="170">
        <f t="shared" si="1"/>
        <v>6.0690795056263589</v>
      </c>
      <c r="AP28" s="141"/>
      <c r="AQ28" s="141"/>
    </row>
    <row r="29" spans="1:43" ht="15" customHeight="1" thickBot="1" x14ac:dyDescent="0.4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48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0">
        <v>325.029304029304</v>
      </c>
      <c r="R29" s="6">
        <v>364.28571428571428</v>
      </c>
      <c r="S29" s="47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0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132">
        <v>239.28571428571399</v>
      </c>
      <c r="AI29" s="132">
        <v>277.142857142857</v>
      </c>
      <c r="AJ29" s="135">
        <v>304.69</v>
      </c>
      <c r="AK29" s="135">
        <v>354.17</v>
      </c>
      <c r="AL29" s="169">
        <v>317.54385964912279</v>
      </c>
      <c r="AM29" s="170">
        <f t="shared" si="0"/>
        <v>5.4873358109167647</v>
      </c>
      <c r="AN29" s="170">
        <f t="shared" si="1"/>
        <v>-10.341401121178311</v>
      </c>
      <c r="AP29" s="141"/>
      <c r="AQ29" s="141"/>
    </row>
    <row r="30" spans="1:43" ht="15" customHeight="1" thickBot="1" x14ac:dyDescent="0.4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48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0">
        <v>139.05456452541077</v>
      </c>
      <c r="R30" s="6">
        <v>126.24909575056201</v>
      </c>
      <c r="S30" s="47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0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132">
        <v>164.9970676848578</v>
      </c>
      <c r="AI30" s="132">
        <v>136.02473684210528</v>
      </c>
      <c r="AJ30" s="135">
        <v>119.71</v>
      </c>
      <c r="AK30" s="135">
        <v>134.37</v>
      </c>
      <c r="AL30" s="169">
        <v>153.03062297179943</v>
      </c>
      <c r="AM30" s="170">
        <f t="shared" si="0"/>
        <v>19.655212790131092</v>
      </c>
      <c r="AN30" s="170">
        <f t="shared" si="1"/>
        <v>13.887491978715062</v>
      </c>
      <c r="AP30" s="141"/>
      <c r="AQ30" s="141"/>
    </row>
    <row r="31" spans="1:43" ht="15" customHeight="1" thickBot="1" x14ac:dyDescent="0.4">
      <c r="A31" s="3" t="s">
        <v>30</v>
      </c>
      <c r="B31" s="13">
        <v>894.65</v>
      </c>
      <c r="C31" s="26">
        <v>895.63411500000007</v>
      </c>
      <c r="D31" s="13">
        <v>1052.6300000000001</v>
      </c>
      <c r="E31" s="13">
        <v>1052.6300000000001</v>
      </c>
      <c r="F31" s="13">
        <v>935.26829704987301</v>
      </c>
      <c r="G31" s="26">
        <v>936.29709217662798</v>
      </c>
      <c r="H31" s="26">
        <v>937.32701897802235</v>
      </c>
      <c r="I31" s="26">
        <v>952.45</v>
      </c>
      <c r="J31" s="27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1">
        <v>944.46248643738943</v>
      </c>
      <c r="S31" s="47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2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133">
        <v>858.21</v>
      </c>
      <c r="AI31" s="17">
        <v>863.35926000000006</v>
      </c>
      <c r="AJ31" s="136">
        <v>895.26358000000005</v>
      </c>
      <c r="AK31" s="17">
        <v>896.069317222</v>
      </c>
      <c r="AL31" s="169">
        <v>885.25384099999997</v>
      </c>
      <c r="AM31" s="170">
        <f t="shared" si="0"/>
        <v>-11.521666907971685</v>
      </c>
      <c r="AN31" s="170">
        <f t="shared" si="1"/>
        <v>-1.2069910233652728</v>
      </c>
      <c r="AP31" s="141"/>
      <c r="AQ31" s="141"/>
    </row>
    <row r="32" spans="1:43" ht="15" customHeight="1" thickBot="1" x14ac:dyDescent="0.4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48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0">
        <v>983.66823896735525</v>
      </c>
      <c r="R32" s="6">
        <v>972.60379531605201</v>
      </c>
      <c r="S32" s="47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0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132">
        <v>989.62902039499897</v>
      </c>
      <c r="AI32" s="132">
        <v>949.04523809523812</v>
      </c>
      <c r="AJ32" s="135">
        <v>942.59</v>
      </c>
      <c r="AK32" s="135">
        <v>954.53</v>
      </c>
      <c r="AL32" s="169">
        <v>932.17087814956699</v>
      </c>
      <c r="AM32" s="170">
        <f t="shared" si="0"/>
        <v>-4.2598630403142588</v>
      </c>
      <c r="AN32" s="170">
        <f t="shared" si="1"/>
        <v>-2.3424221187844263</v>
      </c>
      <c r="AP32" s="141"/>
      <c r="AQ32" s="141"/>
    </row>
    <row r="33" spans="1:43" ht="15" customHeight="1" thickBot="1" x14ac:dyDescent="0.4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6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48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0">
        <v>1200</v>
      </c>
      <c r="R33" s="101">
        <v>1201.08</v>
      </c>
      <c r="S33" s="102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6">
        <v>1265.1324569999999</v>
      </c>
      <c r="AC33" s="20">
        <v>1210</v>
      </c>
      <c r="AD33" s="100">
        <v>1210.7259999999999</v>
      </c>
      <c r="AE33" s="101">
        <v>1175.3399999999999</v>
      </c>
      <c r="AF33" s="7">
        <v>1203.5</v>
      </c>
      <c r="AG33" s="17">
        <v>1204.3424499999999</v>
      </c>
      <c r="AH33" s="132">
        <v>1200</v>
      </c>
      <c r="AI33" s="132">
        <v>1270</v>
      </c>
      <c r="AJ33" s="137">
        <v>1375</v>
      </c>
      <c r="AK33" s="138">
        <v>1376.2375</v>
      </c>
      <c r="AL33" s="169">
        <v>1338.9430758058199</v>
      </c>
      <c r="AM33" s="170">
        <f t="shared" si="0"/>
        <v>3.7171274752061279</v>
      </c>
      <c r="AN33" s="170">
        <f t="shared" si="1"/>
        <v>-2.7098828649982294</v>
      </c>
      <c r="AP33" s="141"/>
      <c r="AQ33" s="141"/>
    </row>
    <row r="34" spans="1:43" ht="15" customHeight="1" thickBot="1" x14ac:dyDescent="0.4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48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0">
        <v>2534.9862258953167</v>
      </c>
      <c r="R34" s="6">
        <v>2675.6798756798757</v>
      </c>
      <c r="S34" s="47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0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132">
        <v>2176.6908212560402</v>
      </c>
      <c r="AI34" s="132">
        <v>2097.8087500000001</v>
      </c>
      <c r="AJ34" s="135">
        <v>2186.39</v>
      </c>
      <c r="AK34" s="135">
        <v>2205.66</v>
      </c>
      <c r="AL34" s="169">
        <v>2179.86394557823</v>
      </c>
      <c r="AM34" s="170">
        <f t="shared" si="0"/>
        <v>-5.3657850977241415</v>
      </c>
      <c r="AN34" s="170">
        <f t="shared" si="1"/>
        <v>-1.1695390233204528</v>
      </c>
      <c r="AP34" s="141"/>
      <c r="AQ34" s="141"/>
    </row>
    <row r="35" spans="1:43" ht="15" customHeight="1" thickBot="1" x14ac:dyDescent="0.4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48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0">
        <v>1612.2507122507122</v>
      </c>
      <c r="R35" s="6">
        <v>1559.3531468531501</v>
      </c>
      <c r="S35" s="47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0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132">
        <v>1544.227994227994</v>
      </c>
      <c r="AI35" s="132">
        <v>1610.405</v>
      </c>
      <c r="AJ35" s="135">
        <v>1706.67</v>
      </c>
      <c r="AK35" s="135">
        <v>1700.84</v>
      </c>
      <c r="AL35" s="169">
        <v>1650</v>
      </c>
      <c r="AM35" s="170">
        <f t="shared" si="0"/>
        <v>-1.899325689929823</v>
      </c>
      <c r="AN35" s="170">
        <f t="shared" si="1"/>
        <v>-2.9891112626702054</v>
      </c>
      <c r="AP35" s="141"/>
      <c r="AQ35" s="141"/>
    </row>
    <row r="36" spans="1:43" ht="15" customHeight="1" thickBot="1" x14ac:dyDescent="0.4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48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0">
        <v>929.34387181446004</v>
      </c>
      <c r="R36" s="6">
        <v>896.49581850116601</v>
      </c>
      <c r="S36" s="47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0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132">
        <v>818.67339821303995</v>
      </c>
      <c r="AI36" s="132">
        <v>889.91</v>
      </c>
      <c r="AJ36" s="135">
        <v>897.39</v>
      </c>
      <c r="AK36" s="137">
        <v>922.3</v>
      </c>
      <c r="AL36" s="169">
        <v>980.22396008899</v>
      </c>
      <c r="AM36" s="170">
        <f t="shared" si="0"/>
        <v>15.164879911827359</v>
      </c>
      <c r="AN36" s="170">
        <f t="shared" si="1"/>
        <v>6.2803816642079635</v>
      </c>
      <c r="AP36" s="141"/>
      <c r="AQ36" s="141"/>
    </row>
    <row r="37" spans="1:43" ht="15" customHeight="1" thickBot="1" x14ac:dyDescent="0.4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48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1">
        <v>560.89635279999993</v>
      </c>
      <c r="S37" s="102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0">
        <v>653.33333333333303</v>
      </c>
      <c r="AD37" s="100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132">
        <v>666.66666666666663</v>
      </c>
      <c r="AI37" s="132">
        <v>674.07444444444445</v>
      </c>
      <c r="AJ37" s="135">
        <v>633.33000000000004</v>
      </c>
      <c r="AK37" s="137">
        <v>653.33000000000004</v>
      </c>
      <c r="AL37" s="169">
        <v>635.25143779999996</v>
      </c>
      <c r="AM37" s="170">
        <f t="shared" si="0"/>
        <v>-4.9547747292521249</v>
      </c>
      <c r="AN37" s="170">
        <f t="shared" si="1"/>
        <v>-2.7671409854132025</v>
      </c>
      <c r="AP37" s="141"/>
      <c r="AQ37" s="141"/>
    </row>
    <row r="38" spans="1:43" ht="15" customHeight="1" thickBot="1" x14ac:dyDescent="0.4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48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0">
        <v>240.74074074074079</v>
      </c>
      <c r="R38" s="6">
        <v>239.48576675849415</v>
      </c>
      <c r="S38" s="47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0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132">
        <v>166.235004639312</v>
      </c>
      <c r="AI38" s="132">
        <v>205.435666666667</v>
      </c>
      <c r="AJ38" s="135">
        <v>237.94</v>
      </c>
      <c r="AK38" s="137">
        <v>223.1</v>
      </c>
      <c r="AL38" s="169">
        <v>240.00000000000003</v>
      </c>
      <c r="AM38" s="170">
        <f t="shared" si="0"/>
        <v>-3.1932773109243877</v>
      </c>
      <c r="AN38" s="170">
        <f t="shared" si="1"/>
        <v>7.5750784401613789</v>
      </c>
      <c r="AP38" s="141"/>
      <c r="AQ38" s="141"/>
    </row>
    <row r="39" spans="1:43" ht="15" customHeight="1" thickBot="1" x14ac:dyDescent="0.4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48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0">
        <v>244.76495726495739</v>
      </c>
      <c r="R39" s="6">
        <v>248.74551971326179</v>
      </c>
      <c r="S39" s="47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0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132">
        <v>165.52321861145401</v>
      </c>
      <c r="AI39" s="132">
        <v>201.86428571428601</v>
      </c>
      <c r="AJ39" s="135">
        <v>247.22</v>
      </c>
      <c r="AK39" s="135">
        <v>233.71</v>
      </c>
      <c r="AL39" s="169">
        <v>241.48989898989902</v>
      </c>
      <c r="AM39" s="170">
        <f t="shared" si="0"/>
        <v>-4.5914405822802911</v>
      </c>
      <c r="AN39" s="170">
        <f t="shared" si="1"/>
        <v>3.3288686790890463</v>
      </c>
      <c r="AP39" s="141"/>
      <c r="AQ39" s="141"/>
    </row>
    <row r="40" spans="1:43" ht="15" customHeight="1" thickBot="1" x14ac:dyDescent="0.4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48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0">
        <v>420.230769230769</v>
      </c>
      <c r="R40" s="6">
        <v>427.47474747474746</v>
      </c>
      <c r="S40" s="47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0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132">
        <v>426.22222222222211</v>
      </c>
      <c r="AI40" s="132">
        <v>434.83903225806455</v>
      </c>
      <c r="AJ40" s="135">
        <v>413.89</v>
      </c>
      <c r="AK40" s="135">
        <v>423.33</v>
      </c>
      <c r="AL40" s="169">
        <v>425</v>
      </c>
      <c r="AM40" s="170">
        <f t="shared" si="0"/>
        <v>-8.4835064141722754</v>
      </c>
      <c r="AN40" s="170">
        <f t="shared" si="1"/>
        <v>0.39449129520705267</v>
      </c>
      <c r="AP40" s="141"/>
      <c r="AQ40" s="141"/>
    </row>
    <row r="41" spans="1:43" ht="15" customHeight="1" thickBot="1" x14ac:dyDescent="0.4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48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0">
        <v>196.48245917595801</v>
      </c>
      <c r="R41" s="6">
        <v>197.28010962727299</v>
      </c>
      <c r="S41" s="47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0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132">
        <v>187.6164424817224</v>
      </c>
      <c r="AI41" s="132">
        <v>187.94149999999999</v>
      </c>
      <c r="AJ41" s="135">
        <v>190.87</v>
      </c>
      <c r="AK41" s="135">
        <v>198.11</v>
      </c>
      <c r="AL41" s="169">
        <v>199.83787603598699</v>
      </c>
      <c r="AM41" s="170">
        <f t="shared" si="0"/>
        <v>1.6535958168327658</v>
      </c>
      <c r="AN41" s="170">
        <f t="shared" si="1"/>
        <v>0.8721801201287066</v>
      </c>
      <c r="AP41" s="141"/>
      <c r="AQ41" s="141"/>
    </row>
    <row r="42" spans="1:43" ht="15" customHeight="1" thickBot="1" x14ac:dyDescent="0.4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48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0">
        <v>198.63227246335501</v>
      </c>
      <c r="R42" s="6">
        <v>183.695279256155</v>
      </c>
      <c r="S42" s="47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0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132">
        <v>189.13669891418326</v>
      </c>
      <c r="AI42" s="132">
        <v>189.06954545454548</v>
      </c>
      <c r="AJ42" s="135">
        <v>187.27</v>
      </c>
      <c r="AK42" s="135">
        <v>189.28</v>
      </c>
      <c r="AL42" s="169">
        <v>184.19121007297801</v>
      </c>
      <c r="AM42" s="170">
        <f t="shared" si="0"/>
        <v>2.1022281358992325</v>
      </c>
      <c r="AN42" s="170">
        <f t="shared" si="1"/>
        <v>-2.6884984821544755</v>
      </c>
      <c r="AP42" s="141"/>
      <c r="AQ42" s="141"/>
    </row>
    <row r="43" spans="1:43" ht="15" customHeight="1" thickBot="1" x14ac:dyDescent="0.4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48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0">
        <v>592.59259259259295</v>
      </c>
      <c r="R43" s="6">
        <v>580.00000000000011</v>
      </c>
      <c r="S43" s="47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0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132">
        <v>569.04761904761892</v>
      </c>
      <c r="AI43" s="132">
        <v>579.42043478260905</v>
      </c>
      <c r="AJ43" s="135">
        <v>568.12</v>
      </c>
      <c r="AK43" s="135">
        <v>588.24</v>
      </c>
      <c r="AL43" s="169">
        <v>549.20634920634927</v>
      </c>
      <c r="AM43" s="170">
        <f t="shared" si="0"/>
        <v>-12.656339644291419</v>
      </c>
      <c r="AN43" s="170">
        <f t="shared" si="1"/>
        <v>-6.6356675495802282</v>
      </c>
    </row>
    <row r="44" spans="1:43" ht="15" customHeight="1" thickBot="1" x14ac:dyDescent="0.4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48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0">
        <v>711.11111111111109</v>
      </c>
      <c r="R44" s="6">
        <v>716.66666666666663</v>
      </c>
      <c r="S44" s="47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0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132">
        <v>744.44444444444446</v>
      </c>
      <c r="AI44" s="132">
        <v>750</v>
      </c>
      <c r="AJ44" s="137">
        <v>770</v>
      </c>
      <c r="AK44" s="137">
        <v>768</v>
      </c>
      <c r="AL44" s="169">
        <v>728.75324675324703</v>
      </c>
      <c r="AM44" s="170">
        <f t="shared" si="0"/>
        <v>-1.0742198977493131</v>
      </c>
      <c r="AN44" s="170">
        <f t="shared" si="1"/>
        <v>-5.1102543290042934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O44"/>
  <sheetViews>
    <sheetView workbookViewId="0">
      <pane xSplit="23" topLeftCell="AB1" activePane="topRight" state="frozen"/>
      <selection activeCell="AH42" sqref="AH42"/>
      <selection pane="topRight" activeCell="AP3" sqref="AP3"/>
    </sheetView>
  </sheetViews>
  <sheetFormatPr defaultRowHeight="14.5" x14ac:dyDescent="0.35"/>
  <cols>
    <col min="1" max="1" width="30.54296875" customWidth="1"/>
    <col min="2" max="13" width="9.1796875" style="4" hidden="1" customWidth="1"/>
    <col min="14" max="16" width="9.1796875" hidden="1" customWidth="1"/>
    <col min="17" max="23" width="0" hidden="1" customWidth="1"/>
    <col min="24" max="24" width="9.1796875" customWidth="1"/>
    <col min="25" max="25" width="10.7265625" customWidth="1"/>
    <col min="26" max="26" width="11.54296875" bestFit="1" customWidth="1"/>
    <col min="28" max="28" width="12.1796875" customWidth="1"/>
    <col min="29" max="29" width="11.7265625" customWidth="1"/>
    <col min="30" max="30" width="10.7265625" customWidth="1"/>
    <col min="31" max="31" width="12.7265625" customWidth="1"/>
    <col min="37" max="37" width="10.2695312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4">
        <v>523.07692307692298</v>
      </c>
      <c r="H2" s="25">
        <v>550</v>
      </c>
      <c r="I2" s="6">
        <v>486.25</v>
      </c>
      <c r="J2" s="6">
        <v>497.33333333333297</v>
      </c>
      <c r="K2" s="7">
        <v>450.99</v>
      </c>
      <c r="L2" s="117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0">
        <v>592.30769230769226</v>
      </c>
      <c r="R2" s="6">
        <v>585.38461538461502</v>
      </c>
      <c r="S2" s="47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113">
        <v>507.33333333333331</v>
      </c>
      <c r="AC2" s="20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132">
        <v>485.555555555556</v>
      </c>
      <c r="AI2" s="132">
        <v>464.70588235294099</v>
      </c>
      <c r="AJ2" s="137">
        <v>460</v>
      </c>
      <c r="AK2" s="137">
        <v>466</v>
      </c>
      <c r="AL2" s="169">
        <v>480.857142857143</v>
      </c>
      <c r="AM2" s="170">
        <f>(AL2-Z2)/Z2*100</f>
        <v>-5.2186972029284453</v>
      </c>
      <c r="AN2" s="173">
        <f>(AL2-AK2)/AK2*100</f>
        <v>3.188228080931975</v>
      </c>
      <c r="AO2" s="172"/>
    </row>
    <row r="3" spans="1:41" ht="15" customHeight="1" thickBot="1" x14ac:dyDescent="0.4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4">
        <v>45</v>
      </c>
      <c r="H3" s="20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0">
        <v>43.214285714285715</v>
      </c>
      <c r="R3" s="6">
        <v>43.07692307692308</v>
      </c>
      <c r="S3" s="47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113">
        <v>42</v>
      </c>
      <c r="AC3" s="20">
        <v>45.875</v>
      </c>
      <c r="AD3" s="6">
        <v>44.375</v>
      </c>
      <c r="AE3" s="6">
        <v>40</v>
      </c>
      <c r="AF3" s="6">
        <v>35</v>
      </c>
      <c r="AG3" s="17">
        <v>40.21</v>
      </c>
      <c r="AH3" s="132">
        <v>43.529411764705884</v>
      </c>
      <c r="AI3" s="132">
        <v>40</v>
      </c>
      <c r="AJ3" s="135">
        <v>40.33</v>
      </c>
      <c r="AK3" s="137">
        <v>40.573124</v>
      </c>
      <c r="AL3" s="169">
        <v>40.645839100000003</v>
      </c>
      <c r="AM3" s="170">
        <f t="shared" ref="AM3:AM44" si="0">(AL3-Z3)/Z3*100</f>
        <v>-9.6759131111111039</v>
      </c>
      <c r="AN3" s="173">
        <f t="shared" ref="AN3:AN44" si="1">(AL3-AK3)/AK3*100</f>
        <v>0.17921986978376001</v>
      </c>
      <c r="AO3" s="172"/>
    </row>
    <row r="4" spans="1:41" ht="15" customHeight="1" thickBot="1" x14ac:dyDescent="0.4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4">
        <v>402.52136752136801</v>
      </c>
      <c r="H4" s="20">
        <v>414.82638888888903</v>
      </c>
      <c r="I4" s="6">
        <v>386.97882352941173</v>
      </c>
      <c r="J4" s="6">
        <v>379.0625</v>
      </c>
      <c r="K4" s="6">
        <v>376.60493827160496</v>
      </c>
      <c r="L4" s="117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0">
        <v>426.58730158730157</v>
      </c>
      <c r="R4" s="6">
        <v>411.11111111111114</v>
      </c>
      <c r="S4" s="47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113">
        <v>425.20833333333331</v>
      </c>
      <c r="AC4" s="20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132">
        <v>356.66666666666703</v>
      </c>
      <c r="AI4" s="132">
        <v>379.25437499999998</v>
      </c>
      <c r="AJ4" s="135">
        <v>352.15</v>
      </c>
      <c r="AK4" s="137">
        <v>354.89</v>
      </c>
      <c r="AL4" s="169">
        <v>300.42735042735001</v>
      </c>
      <c r="AM4" s="170">
        <f t="shared" si="0"/>
        <v>-24.932260174321637</v>
      </c>
      <c r="AN4" s="173">
        <f t="shared" si="1"/>
        <v>-15.34634663491504</v>
      </c>
      <c r="AO4" s="172"/>
    </row>
    <row r="5" spans="1:41" ht="15" customHeight="1" thickBot="1" x14ac:dyDescent="0.4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4">
        <v>340.17094017094018</v>
      </c>
      <c r="H5" s="20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0">
        <v>378.96825396825398</v>
      </c>
      <c r="R5" s="6">
        <v>371.82539682539681</v>
      </c>
      <c r="S5" s="47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113">
        <v>365.32163742690062</v>
      </c>
      <c r="AC5" s="20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132">
        <v>315.75166437961701</v>
      </c>
      <c r="AI5" s="132">
        <v>295.90312499999999</v>
      </c>
      <c r="AJ5" s="137">
        <v>243.2</v>
      </c>
      <c r="AK5" s="137">
        <v>254.95</v>
      </c>
      <c r="AL5" s="169">
        <v>244.01709401709402</v>
      </c>
      <c r="AM5" s="170">
        <f t="shared" si="0"/>
        <v>-18.7480808549839</v>
      </c>
      <c r="AN5" s="173">
        <f t="shared" si="1"/>
        <v>-4.2882549452465053</v>
      </c>
      <c r="AO5" s="172"/>
    </row>
    <row r="6" spans="1:41" ht="15" customHeight="1" thickBot="1" x14ac:dyDescent="0.4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4">
        <v>1088.15309467715</v>
      </c>
      <c r="H6" s="20">
        <v>1125.2009894867037</v>
      </c>
      <c r="I6" s="6">
        <v>1173.0481818181818</v>
      </c>
      <c r="J6" s="8">
        <v>1173.1537561545454</v>
      </c>
      <c r="K6" s="6">
        <v>1269.8147163701899</v>
      </c>
      <c r="L6" s="117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0">
        <v>960.15718844312244</v>
      </c>
      <c r="R6" s="6">
        <v>964.117294539196</v>
      </c>
      <c r="S6" s="47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113">
        <v>1013.27449808758</v>
      </c>
      <c r="AC6" s="20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132">
        <v>1034.3496914925486</v>
      </c>
      <c r="AI6" s="132">
        <v>989.50076923076904</v>
      </c>
      <c r="AJ6" s="137">
        <v>1001.6</v>
      </c>
      <c r="AK6" s="137">
        <v>1025.71</v>
      </c>
      <c r="AL6" s="169">
        <v>993.93169759936234</v>
      </c>
      <c r="AM6" s="170">
        <f t="shared" si="0"/>
        <v>-1.9089398306899683</v>
      </c>
      <c r="AN6" s="173">
        <f t="shared" si="1"/>
        <v>-3.0981761317173175</v>
      </c>
      <c r="AO6" s="172"/>
    </row>
    <row r="7" spans="1:41" ht="15" customHeight="1" thickBot="1" x14ac:dyDescent="0.4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4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117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0">
        <v>1430.1587301587299</v>
      </c>
      <c r="R7" s="6">
        <v>1431.5306122449001</v>
      </c>
      <c r="S7" s="47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113">
        <v>1438.1152460984399</v>
      </c>
      <c r="AC7" s="20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132">
        <v>1506.3197450697501</v>
      </c>
      <c r="AI7" s="132">
        <v>1489.86733333333</v>
      </c>
      <c r="AJ7" s="135">
        <v>1417.29</v>
      </c>
      <c r="AK7" s="137">
        <v>1421.7</v>
      </c>
      <c r="AL7" s="169">
        <v>1415.2380952381</v>
      </c>
      <c r="AM7" s="170">
        <f t="shared" si="0"/>
        <v>0.50584276815380036</v>
      </c>
      <c r="AN7" s="173">
        <f t="shared" si="1"/>
        <v>-0.45451957247661856</v>
      </c>
      <c r="AO7" s="172"/>
    </row>
    <row r="8" spans="1:41" ht="15" customHeight="1" thickBot="1" x14ac:dyDescent="0.4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4">
        <v>341.66666666666669</v>
      </c>
      <c r="H8" s="20">
        <v>336.66666666666669</v>
      </c>
      <c r="I8" s="6">
        <v>333.33333333333331</v>
      </c>
      <c r="J8" s="6">
        <v>332.42857142857099</v>
      </c>
      <c r="K8" s="6">
        <v>315.26315789473682</v>
      </c>
      <c r="L8" s="117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0">
        <v>295.30769230769198</v>
      </c>
      <c r="R8" s="6">
        <v>296.42857142857144</v>
      </c>
      <c r="S8" s="47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113">
        <v>290.71428571428572</v>
      </c>
      <c r="AC8" s="20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132">
        <v>285.71428571428572</v>
      </c>
      <c r="AI8" s="132">
        <v>280</v>
      </c>
      <c r="AJ8" s="135">
        <v>264.67</v>
      </c>
      <c r="AK8" s="137">
        <v>253.57</v>
      </c>
      <c r="AL8" s="169">
        <v>269.230769230769</v>
      </c>
      <c r="AM8" s="170">
        <f t="shared" si="0"/>
        <v>-7.3899073899074725</v>
      </c>
      <c r="AN8" s="173">
        <f t="shared" si="1"/>
        <v>6.1761128015021516</v>
      </c>
      <c r="AO8" s="172"/>
    </row>
    <row r="9" spans="1:41" ht="15" customHeight="1" thickBot="1" x14ac:dyDescent="0.4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4">
        <v>320.83333333333331</v>
      </c>
      <c r="H9" s="20">
        <v>303.33333333333331</v>
      </c>
      <c r="I9" s="6">
        <v>298</v>
      </c>
      <c r="J9" s="6">
        <v>300</v>
      </c>
      <c r="K9" s="6">
        <v>307.89473684210526</v>
      </c>
      <c r="L9" s="117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0">
        <v>280.71428571428601</v>
      </c>
      <c r="R9" s="6">
        <v>260.71428571428572</v>
      </c>
      <c r="S9" s="47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113">
        <v>246.42857142857142</v>
      </c>
      <c r="AC9" s="20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132">
        <v>253.33333333333334</v>
      </c>
      <c r="AI9" s="132">
        <v>262.5</v>
      </c>
      <c r="AJ9" s="135">
        <v>243.75</v>
      </c>
      <c r="AK9" s="137">
        <v>221.54</v>
      </c>
      <c r="AL9" s="169">
        <v>227.5</v>
      </c>
      <c r="AM9" s="170">
        <f t="shared" si="0"/>
        <v>-14.611260053619162</v>
      </c>
      <c r="AN9" s="173">
        <f t="shared" si="1"/>
        <v>2.6902590954229524</v>
      </c>
      <c r="AO9" s="172"/>
    </row>
    <row r="10" spans="1:41" ht="15" customHeight="1" thickBot="1" x14ac:dyDescent="0.4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4">
        <v>497.777777777778</v>
      </c>
      <c r="H10" s="20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0">
        <v>462.83950617283898</v>
      </c>
      <c r="R10" s="6">
        <v>408</v>
      </c>
      <c r="S10" s="102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113">
        <v>332</v>
      </c>
      <c r="AC10" s="20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132">
        <v>356.85185185185202</v>
      </c>
      <c r="AI10" s="132">
        <v>338.51833333333337</v>
      </c>
      <c r="AJ10" s="137">
        <v>345.4</v>
      </c>
      <c r="AK10" s="137">
        <v>352</v>
      </c>
      <c r="AL10" s="169">
        <v>347.93650793650795</v>
      </c>
      <c r="AM10" s="170">
        <f t="shared" si="0"/>
        <v>4.8001529929240814</v>
      </c>
      <c r="AN10" s="173">
        <f t="shared" si="1"/>
        <v>-1.1544011544011503</v>
      </c>
      <c r="AO10" s="172"/>
    </row>
    <row r="11" spans="1:41" ht="15" customHeight="1" thickBot="1" x14ac:dyDescent="0.4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4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117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0">
        <v>980</v>
      </c>
      <c r="R11" s="6">
        <v>941.66666666667004</v>
      </c>
      <c r="S11" s="47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113">
        <v>951.36287600000003</v>
      </c>
      <c r="AC11" s="20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132">
        <v>909.09090909091003</v>
      </c>
      <c r="AI11" s="132">
        <v>915</v>
      </c>
      <c r="AJ11" s="137">
        <v>950</v>
      </c>
      <c r="AK11" s="137">
        <v>960</v>
      </c>
      <c r="AL11" s="169">
        <v>968.75</v>
      </c>
      <c r="AM11" s="170">
        <f t="shared" si="0"/>
        <v>6.3937661896305089</v>
      </c>
      <c r="AN11" s="173">
        <f t="shared" si="1"/>
        <v>0.91145833333333337</v>
      </c>
      <c r="AO11" s="172"/>
    </row>
    <row r="12" spans="1:41" ht="15" customHeight="1" thickBot="1" x14ac:dyDescent="0.4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4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117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0">
        <v>1030.76923076923</v>
      </c>
      <c r="R12" s="6">
        <v>1000</v>
      </c>
      <c r="S12" s="47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113">
        <v>1121.42857142857</v>
      </c>
      <c r="AC12" s="20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132">
        <v>1067.5</v>
      </c>
      <c r="AI12" s="132">
        <v>1090.9090909090901</v>
      </c>
      <c r="AJ12" s="135">
        <v>1183.33</v>
      </c>
      <c r="AK12" s="137">
        <v>1205</v>
      </c>
      <c r="AL12" s="169">
        <v>1215</v>
      </c>
      <c r="AM12" s="170">
        <f t="shared" si="0"/>
        <v>8.3439490445861288</v>
      </c>
      <c r="AN12" s="173">
        <f t="shared" si="1"/>
        <v>0.82987551867219922</v>
      </c>
      <c r="AO12" s="172"/>
    </row>
    <row r="13" spans="1:41" ht="15" customHeight="1" thickBot="1" x14ac:dyDescent="0.4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4">
        <v>156.66666666666666</v>
      </c>
      <c r="H13" s="20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2">
        <v>155</v>
      </c>
      <c r="R13" s="6">
        <v>150</v>
      </c>
      <c r="S13" s="47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113">
        <v>150</v>
      </c>
      <c r="AC13" s="20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132">
        <v>145</v>
      </c>
      <c r="AI13" s="132">
        <v>155</v>
      </c>
      <c r="AJ13" s="135">
        <v>153.33000000000001</v>
      </c>
      <c r="AK13" s="137">
        <v>154.17426</v>
      </c>
      <c r="AL13" s="169">
        <v>150</v>
      </c>
      <c r="AM13" s="170">
        <f t="shared" si="0"/>
        <v>0</v>
      </c>
      <c r="AN13" s="173">
        <f t="shared" si="1"/>
        <v>-2.7074947530151947</v>
      </c>
      <c r="AO13" s="172"/>
    </row>
    <row r="14" spans="1:41" ht="15" customHeight="1" thickBot="1" x14ac:dyDescent="0.4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4">
        <v>196.15384615384616</v>
      </c>
      <c r="H14" s="20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0">
        <v>180.57142857142901</v>
      </c>
      <c r="R14" s="6">
        <v>180.15384615384599</v>
      </c>
      <c r="S14" s="47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113">
        <v>188.66666666666666</v>
      </c>
      <c r="AC14" s="20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132">
        <v>180.58823529411765</v>
      </c>
      <c r="AI14" s="132">
        <v>185.33333333333334</v>
      </c>
      <c r="AJ14" s="137">
        <v>182</v>
      </c>
      <c r="AK14" s="137">
        <v>185</v>
      </c>
      <c r="AL14" s="169">
        <v>183.33333333333334</v>
      </c>
      <c r="AM14" s="170">
        <f t="shared" si="0"/>
        <v>-2.826855123674902</v>
      </c>
      <c r="AN14" s="173">
        <f t="shared" si="1"/>
        <v>-0.90090090090089592</v>
      </c>
      <c r="AO14" s="172"/>
    </row>
    <row r="15" spans="1:41" ht="15" customHeight="1" thickBot="1" x14ac:dyDescent="0.4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4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117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0">
        <v>1549.2857142857099</v>
      </c>
      <c r="R15" s="6">
        <v>1533.3333333333301</v>
      </c>
      <c r="S15" s="102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113">
        <v>1700</v>
      </c>
      <c r="AC15" s="20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132">
        <v>1957.1428571428601</v>
      </c>
      <c r="AI15" s="132">
        <v>1963.3333333333301</v>
      </c>
      <c r="AJ15" s="135">
        <v>1963.64</v>
      </c>
      <c r="AK15" s="137">
        <v>1950</v>
      </c>
      <c r="AL15" s="169">
        <v>1977.2727272727273</v>
      </c>
      <c r="AM15" s="170">
        <f t="shared" si="0"/>
        <v>16.310160427807485</v>
      </c>
      <c r="AN15" s="173">
        <f t="shared" si="1"/>
        <v>1.3986013986013976</v>
      </c>
      <c r="AO15" s="172"/>
    </row>
    <row r="16" spans="1:41" ht="15" customHeight="1" thickBot="1" x14ac:dyDescent="0.4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4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117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0">
        <v>208.083778966132</v>
      </c>
      <c r="R16" s="6">
        <v>209.51212896225701</v>
      </c>
      <c r="S16" s="47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113">
        <v>178.49037114845936</v>
      </c>
      <c r="AC16" s="20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132">
        <v>180.75028419856005</v>
      </c>
      <c r="AI16" s="132">
        <v>185.53454545454599</v>
      </c>
      <c r="AJ16" s="137">
        <v>190</v>
      </c>
      <c r="AK16" s="137">
        <v>197.83</v>
      </c>
      <c r="AL16" s="169">
        <v>198.76994275971001</v>
      </c>
      <c r="AM16" s="170">
        <f t="shared" si="0"/>
        <v>11.361717430898899</v>
      </c>
      <c r="AN16" s="173">
        <f t="shared" si="1"/>
        <v>0.47512650240610266</v>
      </c>
      <c r="AO16" s="172"/>
    </row>
    <row r="17" spans="1:41" ht="15" customHeight="1" thickBot="1" x14ac:dyDescent="0.4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4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117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0">
        <v>225.51820728291301</v>
      </c>
      <c r="R17" s="6">
        <v>228.30269607843101</v>
      </c>
      <c r="S17" s="47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113">
        <v>210.03824606765784</v>
      </c>
      <c r="AC17" s="20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132">
        <v>206.70729143584401</v>
      </c>
      <c r="AI17" s="132">
        <v>208.70500000000001</v>
      </c>
      <c r="AJ17" s="135">
        <v>215.88</v>
      </c>
      <c r="AK17" s="137">
        <v>224.69</v>
      </c>
      <c r="AL17" s="169">
        <v>251.69560831325541</v>
      </c>
      <c r="AM17" s="170">
        <f t="shared" si="0"/>
        <v>19.833227055313934</v>
      </c>
      <c r="AN17" s="173">
        <f t="shared" si="1"/>
        <v>12.019052166654239</v>
      </c>
      <c r="AO17" s="172"/>
    </row>
    <row r="18" spans="1:41" ht="15" customHeight="1" thickBot="1" x14ac:dyDescent="0.4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4">
        <v>977.33010135607549</v>
      </c>
      <c r="H18" s="20">
        <v>950.83521469924221</v>
      </c>
      <c r="I18" s="6">
        <v>1177.9927272727273</v>
      </c>
      <c r="J18" s="6">
        <v>1201.7628205128206</v>
      </c>
      <c r="K18" s="6">
        <v>1265.41001993176</v>
      </c>
      <c r="L18" s="117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0">
        <v>1115.3089295981999</v>
      </c>
      <c r="R18" s="6">
        <v>1070.2408886715168</v>
      </c>
      <c r="S18" s="47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113">
        <v>1129.9498746867168</v>
      </c>
      <c r="AC18" s="20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132">
        <v>1084.33235867446</v>
      </c>
      <c r="AI18" s="132">
        <v>1058.3057142857101</v>
      </c>
      <c r="AJ18" s="135">
        <v>1101.8599999999999</v>
      </c>
      <c r="AK18" s="137">
        <v>1083.8499999999999</v>
      </c>
      <c r="AL18" s="169">
        <v>1062.0331465919701</v>
      </c>
      <c r="AM18" s="170">
        <f t="shared" si="0"/>
        <v>-6.010596542043686</v>
      </c>
      <c r="AN18" s="173">
        <f t="shared" si="1"/>
        <v>-2.0129033914314554</v>
      </c>
      <c r="AO18" s="172"/>
    </row>
    <row r="19" spans="1:41" ht="15" customHeight="1" thickBot="1" x14ac:dyDescent="0.4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4">
        <v>1966.39183209516</v>
      </c>
      <c r="H19" s="20">
        <v>1775.5314788005201</v>
      </c>
      <c r="I19" s="6">
        <v>1527.895</v>
      </c>
      <c r="J19" s="6">
        <v>1677.6147098515521</v>
      </c>
      <c r="K19" s="6">
        <v>1735.7330038933801</v>
      </c>
      <c r="L19" s="117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0">
        <v>1708.80447235526</v>
      </c>
      <c r="R19" s="6">
        <v>1718.5364780852979</v>
      </c>
      <c r="S19" s="47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113">
        <v>2048.1481481481483</v>
      </c>
      <c r="AC19" s="20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132">
        <v>1972.0137574754499</v>
      </c>
      <c r="AI19" s="132">
        <v>1962.49833333333</v>
      </c>
      <c r="AJ19" s="135">
        <v>1919.88</v>
      </c>
      <c r="AK19" s="137">
        <v>1918.41</v>
      </c>
      <c r="AL19" s="169">
        <v>1954.9881796690299</v>
      </c>
      <c r="AM19" s="170">
        <f t="shared" si="0"/>
        <v>-4.5484975568466455</v>
      </c>
      <c r="AN19" s="173">
        <f t="shared" si="1"/>
        <v>1.9066925041586444</v>
      </c>
      <c r="AO19" s="172"/>
    </row>
    <row r="20" spans="1:41" ht="15" customHeight="1" thickBot="1" x14ac:dyDescent="0.4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4">
        <v>298.54168623399403</v>
      </c>
      <c r="H20" s="20">
        <v>250.394548965496</v>
      </c>
      <c r="I20" s="6">
        <v>260.91199999999998</v>
      </c>
      <c r="J20" s="6">
        <v>271.35416666666669</v>
      </c>
      <c r="K20" s="6">
        <v>266.12620783951633</v>
      </c>
      <c r="L20" s="117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0">
        <v>276.45123941049292</v>
      </c>
      <c r="R20" s="6">
        <v>264.03699853051</v>
      </c>
      <c r="S20" s="47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113">
        <v>314.035512874223</v>
      </c>
      <c r="AC20" s="20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132">
        <v>326.02972349456002</v>
      </c>
      <c r="AI20" s="132">
        <v>286.53750000000002</v>
      </c>
      <c r="AJ20" s="137">
        <v>300.3</v>
      </c>
      <c r="AK20" s="137">
        <v>305.07</v>
      </c>
      <c r="AL20" s="169">
        <v>300.93313128397602</v>
      </c>
      <c r="AM20" s="170">
        <f t="shared" si="0"/>
        <v>-12.528468712474025</v>
      </c>
      <c r="AN20" s="173">
        <f t="shared" si="1"/>
        <v>-1.3560391765902806</v>
      </c>
      <c r="AO20" s="172"/>
    </row>
    <row r="21" spans="1:41" ht="15" customHeight="1" thickBot="1" x14ac:dyDescent="0.4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4">
        <v>400.55555555555554</v>
      </c>
      <c r="H21" s="20">
        <v>402.22222222222223</v>
      </c>
      <c r="I21" s="6">
        <v>385.17099999999999</v>
      </c>
      <c r="J21" s="6">
        <v>377.77777777777777</v>
      </c>
      <c r="K21" s="6">
        <v>374.07407407407408</v>
      </c>
      <c r="L21" s="117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0">
        <v>365.92592592592587</v>
      </c>
      <c r="R21" s="6">
        <v>373.33333333333337</v>
      </c>
      <c r="S21" s="47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113">
        <v>374.28571428571399</v>
      </c>
      <c r="AC21" s="20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132">
        <v>387.55555555555497</v>
      </c>
      <c r="AI21" s="132">
        <v>400.271111111111</v>
      </c>
      <c r="AJ21" s="135">
        <v>503.89</v>
      </c>
      <c r="AK21" s="137">
        <v>504</v>
      </c>
      <c r="AL21" s="169">
        <v>500.25379800000002</v>
      </c>
      <c r="AM21" s="170">
        <f t="shared" si="0"/>
        <v>26.875963260869572</v>
      </c>
      <c r="AN21" s="173">
        <f t="shared" si="1"/>
        <v>-0.74329404761904416</v>
      </c>
      <c r="AO21" s="172"/>
    </row>
    <row r="22" spans="1:41" ht="15" customHeight="1" thickBot="1" x14ac:dyDescent="0.4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4">
        <v>321.777777777778</v>
      </c>
      <c r="H22" s="20">
        <v>344.84126984126982</v>
      </c>
      <c r="I22" s="6">
        <v>308.04374999999999</v>
      </c>
      <c r="J22" s="6">
        <v>299.66666666666703</v>
      </c>
      <c r="K22" s="6">
        <v>297.71241830065401</v>
      </c>
      <c r="L22" s="117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0">
        <v>306.85185185185185</v>
      </c>
      <c r="R22" s="6">
        <v>290.92592592592592</v>
      </c>
      <c r="S22" s="47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113">
        <v>325.81196581196599</v>
      </c>
      <c r="AC22" s="20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132">
        <v>300.277777777778</v>
      </c>
      <c r="AI22" s="132">
        <v>345.27687499999996</v>
      </c>
      <c r="AJ22" s="135">
        <v>357.28</v>
      </c>
      <c r="AK22" s="137">
        <v>358</v>
      </c>
      <c r="AL22" s="169">
        <v>332.73504273504301</v>
      </c>
      <c r="AM22" s="170">
        <f t="shared" si="0"/>
        <v>8.8038010061487739</v>
      </c>
      <c r="AN22" s="173">
        <f t="shared" si="1"/>
        <v>-7.0572506326695494</v>
      </c>
      <c r="AO22" s="172"/>
    </row>
    <row r="23" spans="1:41" ht="15" customHeight="1" thickBot="1" x14ac:dyDescent="0.4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4">
        <v>373.01587301587301</v>
      </c>
      <c r="H23" s="20">
        <v>336.29629629629625</v>
      </c>
      <c r="I23" s="6">
        <v>337.59777777777776</v>
      </c>
      <c r="J23" s="6">
        <v>338.33333333333337</v>
      </c>
      <c r="K23" s="6">
        <v>329.48717948718001</v>
      </c>
      <c r="L23" s="117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0">
        <v>328.39506172839504</v>
      </c>
      <c r="R23" s="6">
        <v>340</v>
      </c>
      <c r="S23" s="47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113">
        <v>369.38271604938268</v>
      </c>
      <c r="AC23" s="20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132">
        <v>315.5555555555556</v>
      </c>
      <c r="AI23" s="132">
        <v>351.08199999999999</v>
      </c>
      <c r="AJ23" s="137">
        <v>466.9</v>
      </c>
      <c r="AK23" s="137">
        <v>476</v>
      </c>
      <c r="AL23" s="169">
        <v>446.34920634920633</v>
      </c>
      <c r="AM23" s="170">
        <f t="shared" si="0"/>
        <v>20.836516424751725</v>
      </c>
      <c r="AN23" s="173">
        <f t="shared" si="1"/>
        <v>-6.229158329998671</v>
      </c>
      <c r="AO23" s="172"/>
    </row>
    <row r="24" spans="1:41" ht="15" customHeight="1" thickBot="1" x14ac:dyDescent="0.4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4">
        <v>396.83760683760698</v>
      </c>
      <c r="H24" s="20">
        <v>385.98412698412699</v>
      </c>
      <c r="I24" s="6">
        <v>377.03250000000003</v>
      </c>
      <c r="J24" s="6">
        <v>401.11111111111109</v>
      </c>
      <c r="K24" s="6">
        <v>390.9941520467836</v>
      </c>
      <c r="L24" s="117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0">
        <v>384.44444444444446</v>
      </c>
      <c r="R24" s="6">
        <v>391.03174603174602</v>
      </c>
      <c r="S24" s="47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113">
        <v>414.20634920634922</v>
      </c>
      <c r="AC24" s="20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132">
        <v>432.98611111111097</v>
      </c>
      <c r="AI24" s="132">
        <v>455.27812499999999</v>
      </c>
      <c r="AJ24" s="135">
        <v>561.19000000000005</v>
      </c>
      <c r="AK24" s="137">
        <v>557.44000000000005</v>
      </c>
      <c r="AL24" s="169">
        <v>543.45238095238096</v>
      </c>
      <c r="AM24" s="170">
        <f t="shared" si="0"/>
        <v>31.203295650507762</v>
      </c>
      <c r="AN24" s="173">
        <f t="shared" si="1"/>
        <v>-2.5092600185883844</v>
      </c>
      <c r="AO24" s="172"/>
    </row>
    <row r="25" spans="1:41" ht="15" customHeight="1" thickBot="1" x14ac:dyDescent="0.4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4">
        <v>437.08086785009903</v>
      </c>
      <c r="H25" s="20">
        <v>435.66856389224813</v>
      </c>
      <c r="I25" s="6">
        <v>514.7786666666666</v>
      </c>
      <c r="J25" s="6">
        <v>433.55442814307099</v>
      </c>
      <c r="K25" s="6">
        <v>417.38142535390301</v>
      </c>
      <c r="L25" s="117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0">
        <v>346.42857142857099</v>
      </c>
      <c r="R25" s="6">
        <v>347.45310245309997</v>
      </c>
      <c r="S25" s="47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113">
        <v>303.02603266991702</v>
      </c>
      <c r="AC25" s="20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132">
        <v>287.45449702912998</v>
      </c>
      <c r="AI25" s="132">
        <v>311.84062499999999</v>
      </c>
      <c r="AJ25" s="135">
        <v>384.79</v>
      </c>
      <c r="AK25" s="137">
        <v>365.61</v>
      </c>
      <c r="AL25" s="169">
        <v>349.80977639437566</v>
      </c>
      <c r="AM25" s="170">
        <f t="shared" si="0"/>
        <v>15.438852996309949</v>
      </c>
      <c r="AN25" s="173">
        <f t="shared" si="1"/>
        <v>-4.3216059751167508</v>
      </c>
      <c r="AO25" s="172"/>
    </row>
    <row r="26" spans="1:41" ht="15" customHeight="1" thickBot="1" x14ac:dyDescent="0.4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4">
        <v>327.00212109087602</v>
      </c>
      <c r="H26" s="20">
        <v>346.49803515348816</v>
      </c>
      <c r="I26" s="6">
        <v>384.44066666666703</v>
      </c>
      <c r="J26" s="6">
        <v>281.16693635443198</v>
      </c>
      <c r="K26" s="6">
        <v>179.332535981517</v>
      </c>
      <c r="L26" s="117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0">
        <v>200.01230812822499</v>
      </c>
      <c r="R26" s="6">
        <v>185.72041637080858</v>
      </c>
      <c r="S26" s="47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113">
        <v>210.94997551349641</v>
      </c>
      <c r="AC26" s="20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132">
        <v>173.77377171495601</v>
      </c>
      <c r="AI26" s="132">
        <v>168.72266666666664</v>
      </c>
      <c r="AJ26" s="135">
        <v>186.06</v>
      </c>
      <c r="AK26" s="137">
        <v>180.64</v>
      </c>
      <c r="AL26" s="169">
        <v>178.577539330414</v>
      </c>
      <c r="AM26" s="170">
        <f t="shared" si="0"/>
        <v>-15.346025096367574</v>
      </c>
      <c r="AN26" s="173">
        <f t="shared" si="1"/>
        <v>-1.1417519207185498</v>
      </c>
      <c r="AO26" s="172"/>
    </row>
    <row r="27" spans="1:41" ht="15" customHeight="1" thickBot="1" x14ac:dyDescent="0.4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117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0">
        <v>1355.55555555556</v>
      </c>
      <c r="R27" s="6">
        <v>1332.82828282828</v>
      </c>
      <c r="S27" s="47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113">
        <v>1281.05158730159</v>
      </c>
      <c r="AC27" s="20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132">
        <v>1435.58897243108</v>
      </c>
      <c r="AI27" s="132">
        <v>1478.7362499999999</v>
      </c>
      <c r="AJ27" s="135">
        <v>1509.64</v>
      </c>
      <c r="AK27" s="137">
        <v>1509.26</v>
      </c>
      <c r="AL27" s="169">
        <v>1498.3333333333301</v>
      </c>
      <c r="AM27" s="170">
        <f t="shared" si="0"/>
        <v>15.163253168224241</v>
      </c>
      <c r="AN27" s="173">
        <f t="shared" si="1"/>
        <v>-0.72397510479770988</v>
      </c>
      <c r="AO27" s="172"/>
    </row>
    <row r="28" spans="1:41" ht="15" customHeight="1" thickBot="1" x14ac:dyDescent="0.4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117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0">
        <v>941.16489571035004</v>
      </c>
      <c r="R28" s="6">
        <v>989.66942148760324</v>
      </c>
      <c r="S28" s="47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113">
        <v>958.89782052572764</v>
      </c>
      <c r="AC28" s="20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132">
        <v>923.10073919269303</v>
      </c>
      <c r="AI28" s="132">
        <v>928.32199999999989</v>
      </c>
      <c r="AJ28" s="135">
        <v>1077.6300000000001</v>
      </c>
      <c r="AK28" s="137">
        <v>1066.4100000000001</v>
      </c>
      <c r="AL28" s="169">
        <v>1061.1111111111111</v>
      </c>
      <c r="AM28" s="170">
        <f t="shared" si="0"/>
        <v>17.783736061420267</v>
      </c>
      <c r="AN28" s="173">
        <f t="shared" si="1"/>
        <v>-0.49689039758526227</v>
      </c>
      <c r="AO28" s="172"/>
    </row>
    <row r="29" spans="1:41" ht="15" customHeight="1" thickBot="1" x14ac:dyDescent="0.4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117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0">
        <v>349.98334443704198</v>
      </c>
      <c r="R29" s="6">
        <v>334.68364524660325</v>
      </c>
      <c r="S29" s="47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113">
        <v>388.33333333333337</v>
      </c>
      <c r="AC29" s="20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132">
        <v>329.02298850574698</v>
      </c>
      <c r="AI29" s="132">
        <v>375</v>
      </c>
      <c r="AJ29" s="135">
        <v>385.71</v>
      </c>
      <c r="AK29" s="137">
        <v>400</v>
      </c>
      <c r="AL29" s="169">
        <v>385.71428571428572</v>
      </c>
      <c r="AM29" s="170">
        <f t="shared" si="0"/>
        <v>-0.67443286327407259</v>
      </c>
      <c r="AN29" s="173">
        <f t="shared" si="1"/>
        <v>-3.571428571428569</v>
      </c>
      <c r="AO29" s="172"/>
    </row>
    <row r="30" spans="1:41" ht="15" customHeight="1" thickBot="1" x14ac:dyDescent="0.4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117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0">
        <v>204.044758411511</v>
      </c>
      <c r="R30" s="6">
        <v>190.13654630817001</v>
      </c>
      <c r="S30" s="47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113">
        <v>123.68882724145899</v>
      </c>
      <c r="AC30" s="20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132">
        <v>157.19999775234101</v>
      </c>
      <c r="AI30" s="132">
        <v>150.78076923076901</v>
      </c>
      <c r="AJ30" s="135">
        <v>124.92</v>
      </c>
      <c r="AK30" s="137">
        <v>114.31</v>
      </c>
      <c r="AL30" s="169">
        <v>117.08014931333</v>
      </c>
      <c r="AM30" s="170">
        <f t="shared" si="0"/>
        <v>-18.518265086411237</v>
      </c>
      <c r="AN30" s="173">
        <f t="shared" si="1"/>
        <v>2.4233656839559048</v>
      </c>
      <c r="AO30" s="172"/>
    </row>
    <row r="31" spans="1:41" ht="15" customHeight="1" thickBot="1" x14ac:dyDescent="0.4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0">
        <v>1161.59121739033</v>
      </c>
      <c r="R31" s="6">
        <v>1065.1341856669271</v>
      </c>
      <c r="S31" s="102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113">
        <v>1269.8743386243386</v>
      </c>
      <c r="AC31" s="20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132">
        <v>1111.3652113652099</v>
      </c>
      <c r="AI31" s="132">
        <v>1139.59666666667</v>
      </c>
      <c r="AJ31" s="135">
        <v>1154.21</v>
      </c>
      <c r="AK31" s="137">
        <v>1194.44</v>
      </c>
      <c r="AL31" s="169">
        <v>1200.3641892000001</v>
      </c>
      <c r="AM31" s="170">
        <f t="shared" si="0"/>
        <v>2.606250053447039</v>
      </c>
      <c r="AN31" s="173">
        <f t="shared" si="1"/>
        <v>0.4959804762064231</v>
      </c>
      <c r="AO31" s="172"/>
    </row>
    <row r="32" spans="1:41" ht="15" customHeight="1" thickBot="1" x14ac:dyDescent="0.4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117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0">
        <v>963.79832281714005</v>
      </c>
      <c r="R32" s="6">
        <v>1061.2431036721919</v>
      </c>
      <c r="S32" s="47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113">
        <v>1003.4536891679747</v>
      </c>
      <c r="AC32" s="20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132">
        <v>1049.2578786894301</v>
      </c>
      <c r="AI32" s="132">
        <v>1039.0376923076922</v>
      </c>
      <c r="AJ32" s="135">
        <v>1175.02</v>
      </c>
      <c r="AK32" s="137">
        <v>1140.73</v>
      </c>
      <c r="AL32" s="169">
        <v>1140.2162826355859</v>
      </c>
      <c r="AM32" s="170">
        <f t="shared" si="0"/>
        <v>13.62918836653134</v>
      </c>
      <c r="AN32" s="173">
        <f t="shared" si="1"/>
        <v>-4.5034089084542858E-2</v>
      </c>
      <c r="AO32" s="172"/>
    </row>
    <row r="33" spans="1:41" ht="15" customHeight="1" thickBot="1" x14ac:dyDescent="0.4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117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0">
        <v>1171.9493550948289</v>
      </c>
      <c r="R33" s="6">
        <v>1105.9804544539404</v>
      </c>
      <c r="S33" s="47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113">
        <v>1285.207100591716</v>
      </c>
      <c r="AC33" s="20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132">
        <v>1212.8075456245599</v>
      </c>
      <c r="AI33" s="132">
        <v>1247.05</v>
      </c>
      <c r="AJ33" s="135">
        <v>1233.96</v>
      </c>
      <c r="AK33" s="137">
        <v>1257.3800000000001</v>
      </c>
      <c r="AL33" s="169">
        <v>1192.51878868258</v>
      </c>
      <c r="AM33" s="170">
        <f t="shared" si="0"/>
        <v>0.61691227526476133</v>
      </c>
      <c r="AN33" s="173">
        <f t="shared" si="1"/>
        <v>-5.1584414669726062</v>
      </c>
      <c r="AO33" s="172"/>
    </row>
    <row r="34" spans="1:41" ht="15" customHeight="1" thickBot="1" x14ac:dyDescent="0.4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117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0">
        <v>1992.0816474738001</v>
      </c>
      <c r="R34" s="6">
        <v>1985.90951532128</v>
      </c>
      <c r="S34" s="47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113">
        <v>2062.7777777777801</v>
      </c>
      <c r="AC34" s="20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132">
        <v>1890.35541261247</v>
      </c>
      <c r="AI34" s="132">
        <v>1839.46090909091</v>
      </c>
      <c r="AJ34" s="135">
        <v>1897.81</v>
      </c>
      <c r="AK34" s="137">
        <v>1899.9</v>
      </c>
      <c r="AL34" s="169">
        <v>1840.5088133557001</v>
      </c>
      <c r="AM34" s="170">
        <f t="shared" si="0"/>
        <v>-7.1752349666501463</v>
      </c>
      <c r="AN34" s="173">
        <f t="shared" si="1"/>
        <v>-3.1260164558292529</v>
      </c>
      <c r="AO34" s="172"/>
    </row>
    <row r="35" spans="1:41" ht="15" customHeight="1" thickBot="1" x14ac:dyDescent="0.4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117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0">
        <v>1551.9607843137301</v>
      </c>
      <c r="R35" s="6">
        <v>1565.9271284271299</v>
      </c>
      <c r="S35" s="47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113">
        <v>1708.8888888888901</v>
      </c>
      <c r="AC35" s="20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132">
        <v>1616.6666666666699</v>
      </c>
      <c r="AI35" s="132">
        <v>1677.14</v>
      </c>
      <c r="AJ35" s="137">
        <v>1710</v>
      </c>
      <c r="AK35" s="138">
        <v>1725.853421</v>
      </c>
      <c r="AL35" s="169">
        <v>1707.9004329004329</v>
      </c>
      <c r="AM35" s="170">
        <f t="shared" si="0"/>
        <v>10.982699610858369</v>
      </c>
      <c r="AN35" s="173">
        <f t="shared" si="1"/>
        <v>-1.0402382891337771</v>
      </c>
      <c r="AO35" s="172"/>
    </row>
    <row r="36" spans="1:41" ht="15" customHeight="1" thickBot="1" x14ac:dyDescent="0.4">
      <c r="A36" s="3" t="s">
        <v>35</v>
      </c>
      <c r="B36" s="33">
        <v>828.94</v>
      </c>
      <c r="C36" s="6">
        <v>830.92</v>
      </c>
      <c r="D36" s="33">
        <v>832.9</v>
      </c>
      <c r="E36" s="6">
        <v>834.88</v>
      </c>
      <c r="F36" s="33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117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0">
        <v>989.66690380536818</v>
      </c>
      <c r="R36" s="6">
        <v>1013.7113960325005</v>
      </c>
      <c r="S36" s="47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113">
        <v>767.68100807574501</v>
      </c>
      <c r="AC36" s="20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132">
        <v>915.18214518214495</v>
      </c>
      <c r="AI36" s="132">
        <v>991.14250000000004</v>
      </c>
      <c r="AJ36" s="135">
        <v>975.87</v>
      </c>
      <c r="AK36" s="137">
        <v>988.52</v>
      </c>
      <c r="AL36" s="169">
        <v>955.06310658484995</v>
      </c>
      <c r="AM36" s="170">
        <f t="shared" si="0"/>
        <v>-1.3039319140907848</v>
      </c>
      <c r="AN36" s="173">
        <f t="shared" si="1"/>
        <v>-3.3845439055507258</v>
      </c>
      <c r="AO36" s="172"/>
    </row>
    <row r="37" spans="1:41" ht="15" customHeight="1" thickBot="1" x14ac:dyDescent="0.4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0">
        <v>683.33333333333303</v>
      </c>
      <c r="R37" s="6">
        <v>675</v>
      </c>
      <c r="S37" s="47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113">
        <v>722.22222222222194</v>
      </c>
      <c r="AC37" s="20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132">
        <v>776.19047619047603</v>
      </c>
      <c r="AI37" s="132">
        <v>755.55333333333328</v>
      </c>
      <c r="AJ37" s="137">
        <v>800</v>
      </c>
      <c r="AK37" s="137">
        <v>809.52</v>
      </c>
      <c r="AL37" s="169">
        <v>780</v>
      </c>
      <c r="AM37" s="170">
        <f t="shared" si="0"/>
        <v>11.075949367088651</v>
      </c>
      <c r="AN37" s="173">
        <f t="shared" si="1"/>
        <v>-3.6466053957900959</v>
      </c>
      <c r="AO37" s="172"/>
    </row>
    <row r="38" spans="1:41" ht="15" customHeight="1" thickBot="1" x14ac:dyDescent="0.4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0">
        <v>212.75017253278119</v>
      </c>
      <c r="R38" s="6">
        <v>213.30360460795242</v>
      </c>
      <c r="S38" s="47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113">
        <v>213.57142857142858</v>
      </c>
      <c r="AC38" s="20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132">
        <v>253.902411539328</v>
      </c>
      <c r="AI38" s="132">
        <v>245.74937499999999</v>
      </c>
      <c r="AJ38" s="137">
        <v>217.17</v>
      </c>
      <c r="AK38" s="137">
        <v>219.33</v>
      </c>
      <c r="AL38" s="169">
        <v>200.51282051282001</v>
      </c>
      <c r="AM38" s="170">
        <f t="shared" si="0"/>
        <v>-6.1143984220909688</v>
      </c>
      <c r="AN38" s="173">
        <f t="shared" si="1"/>
        <v>-8.5793915502576024</v>
      </c>
      <c r="AO38" s="172"/>
    </row>
    <row r="39" spans="1:41" ht="15" customHeight="1" thickBot="1" x14ac:dyDescent="0.4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0">
        <v>216.72705314009659</v>
      </c>
      <c r="R39" s="6">
        <v>202.6409017713365</v>
      </c>
      <c r="S39" s="47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113">
        <v>220.17094017094016</v>
      </c>
      <c r="AC39" s="20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132">
        <v>218.71647509578543</v>
      </c>
      <c r="AI39" s="132">
        <v>192.47933333333299</v>
      </c>
      <c r="AJ39" s="137">
        <v>218.86</v>
      </c>
      <c r="AK39" s="137">
        <v>209.04</v>
      </c>
      <c r="AL39" s="169">
        <v>204.35897435896999</v>
      </c>
      <c r="AM39" s="170">
        <f t="shared" si="0"/>
        <v>-7.1816770186355194</v>
      </c>
      <c r="AN39" s="173">
        <f t="shared" si="1"/>
        <v>-2.2392966135811347</v>
      </c>
      <c r="AO39" s="172"/>
    </row>
    <row r="40" spans="1:41" ht="15" customHeight="1" thickBot="1" x14ac:dyDescent="0.4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0">
        <v>556.66666666666697</v>
      </c>
      <c r="R40" s="6">
        <v>549.61904761904805</v>
      </c>
      <c r="S40" s="47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113">
        <v>471.11111111111109</v>
      </c>
      <c r="AC40" s="20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132">
        <v>429.16666666666703</v>
      </c>
      <c r="AI40" s="132">
        <v>452.50125000000003</v>
      </c>
      <c r="AJ40" s="137">
        <v>450</v>
      </c>
      <c r="AK40" s="137">
        <v>440</v>
      </c>
      <c r="AL40" s="169">
        <v>442.30769230769238</v>
      </c>
      <c r="AM40" s="170">
        <f t="shared" si="0"/>
        <v>-11.203006228658655</v>
      </c>
      <c r="AN40" s="173">
        <f t="shared" si="1"/>
        <v>0.52447552447554036</v>
      </c>
      <c r="AO40" s="172"/>
    </row>
    <row r="41" spans="1:41" ht="15" customHeight="1" thickBot="1" x14ac:dyDescent="0.4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117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0">
        <v>243.716816190603</v>
      </c>
      <c r="R41" s="6">
        <v>246.17198825051</v>
      </c>
      <c r="S41" s="47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113">
        <v>197.25616668322425</v>
      </c>
      <c r="AC41" s="20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132">
        <v>244.07218210496976</v>
      </c>
      <c r="AI41" s="132">
        <v>217.10874999999999</v>
      </c>
      <c r="AJ41" s="135">
        <v>202.56</v>
      </c>
      <c r="AK41" s="137">
        <v>195.26</v>
      </c>
      <c r="AL41" s="169">
        <v>201.587612425278</v>
      </c>
      <c r="AM41" s="170">
        <f t="shared" si="0"/>
        <v>2.1958480765823962</v>
      </c>
      <c r="AN41" s="173">
        <f t="shared" si="1"/>
        <v>3.240608637344057</v>
      </c>
      <c r="AO41" s="172"/>
    </row>
    <row r="42" spans="1:41" ht="15" customHeight="1" thickBot="1" x14ac:dyDescent="0.4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117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0">
        <v>180.770485739333</v>
      </c>
      <c r="R42" s="6">
        <v>189.77311415329001</v>
      </c>
      <c r="S42" s="47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113">
        <v>185.65587618528792</v>
      </c>
      <c r="AC42" s="20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132">
        <v>221.00140876879206</v>
      </c>
      <c r="AI42" s="132">
        <v>205.7166666666667</v>
      </c>
      <c r="AJ42" s="135">
        <v>204.99</v>
      </c>
      <c r="AK42" s="137">
        <v>192.99</v>
      </c>
      <c r="AL42" s="169">
        <v>240.30634468468301</v>
      </c>
      <c r="AM42" s="170">
        <f t="shared" si="0"/>
        <v>29.436433482370866</v>
      </c>
      <c r="AN42" s="173">
        <f t="shared" si="1"/>
        <v>24.517511106628842</v>
      </c>
      <c r="AO42" s="172"/>
    </row>
    <row r="43" spans="1:41" ht="15" customHeight="1" thickBot="1" x14ac:dyDescent="0.4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0">
        <v>625.64102564102564</v>
      </c>
      <c r="R43" s="6">
        <v>598.57142857142901</v>
      </c>
      <c r="S43" s="47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113">
        <v>528.57142857142856</v>
      </c>
      <c r="AC43" s="20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132">
        <v>491.66666666666663</v>
      </c>
      <c r="AI43" s="132">
        <v>511.66562499999998</v>
      </c>
      <c r="AJ43" s="135">
        <v>511.11</v>
      </c>
      <c r="AK43" s="137">
        <v>524.44000000000005</v>
      </c>
      <c r="AL43" s="169">
        <v>513.8888888888888</v>
      </c>
      <c r="AM43" s="170">
        <f t="shared" si="0"/>
        <v>-2.7777777777777914</v>
      </c>
      <c r="AN43" s="173">
        <f t="shared" si="1"/>
        <v>-2.0118814566225409</v>
      </c>
      <c r="AO43" s="172"/>
    </row>
    <row r="44" spans="1:41" ht="15" customHeight="1" thickBot="1" x14ac:dyDescent="0.4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0">
        <v>646.42857142857144</v>
      </c>
      <c r="R44" s="6">
        <v>667.85714285714289</v>
      </c>
      <c r="S44" s="47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113">
        <v>683.57142857142901</v>
      </c>
      <c r="AC44" s="20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132">
        <v>663.33333333333337</v>
      </c>
      <c r="AI44" s="132">
        <v>654</v>
      </c>
      <c r="AJ44" s="137">
        <v>687.5</v>
      </c>
      <c r="AK44" s="137">
        <v>700.29</v>
      </c>
      <c r="AL44" s="169">
        <v>715.38461538461536</v>
      </c>
      <c r="AM44" s="170">
        <f t="shared" si="0"/>
        <v>4.6539667229321697</v>
      </c>
      <c r="AN44" s="173">
        <f t="shared" si="1"/>
        <v>2.1554806415364203</v>
      </c>
      <c r="AO44" s="17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P44"/>
  <sheetViews>
    <sheetView workbookViewId="0">
      <pane xSplit="23" topLeftCell="AB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1.54296875" customWidth="1"/>
    <col min="2" max="13" width="9.1796875" style="4" hidden="1" customWidth="1"/>
    <col min="14" max="16" width="9.1796875" hidden="1" customWidth="1"/>
    <col min="17" max="23" width="0" hidden="1" customWidth="1"/>
    <col min="24" max="25" width="9.1796875" customWidth="1"/>
    <col min="28" max="28" width="9.81640625" customWidth="1"/>
    <col min="29" max="29" width="11.453125" customWidth="1"/>
    <col min="30" max="30" width="10.26953125" customWidth="1"/>
    <col min="31" max="31" width="9.453125" customWidth="1"/>
    <col min="37" max="37" width="10.54296875" customWidth="1"/>
    <col min="41" max="41" width="19.1796875" customWidth="1"/>
  </cols>
  <sheetData>
    <row r="1" spans="1:42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2" ht="15" customHeight="1" thickBot="1" x14ac:dyDescent="0.4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4">
        <v>522.94117647058795</v>
      </c>
      <c r="H2" s="20">
        <v>535</v>
      </c>
      <c r="I2" s="6">
        <v>527.27272727272725</v>
      </c>
      <c r="J2" s="6">
        <v>527.64181818181817</v>
      </c>
      <c r="K2" s="7">
        <v>510.84</v>
      </c>
      <c r="L2" s="118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0">
        <v>623.08823529411802</v>
      </c>
      <c r="R2" s="6">
        <v>625</v>
      </c>
      <c r="S2" s="47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113">
        <v>495.71428571428601</v>
      </c>
      <c r="AC2" s="20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132">
        <v>485.29411764705884</v>
      </c>
      <c r="AI2" s="132">
        <v>500.84615384615398</v>
      </c>
      <c r="AJ2" s="135">
        <v>498.13</v>
      </c>
      <c r="AK2" s="137">
        <v>482.5</v>
      </c>
      <c r="AL2" s="169">
        <v>483</v>
      </c>
      <c r="AM2" s="170">
        <f>(AL2-Z2)/Z2*100</f>
        <v>-6.3434903047091939</v>
      </c>
      <c r="AN2" s="170">
        <f>(AL2-AK2)/AK2*100</f>
        <v>0.10362694300518134</v>
      </c>
      <c r="AO2" s="172"/>
      <c r="AP2" s="141"/>
    </row>
    <row r="3" spans="1:42" ht="15" customHeight="1" thickBot="1" x14ac:dyDescent="0.4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4">
        <v>46.875</v>
      </c>
      <c r="H3" s="20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0">
        <v>47.5</v>
      </c>
      <c r="R3" s="6">
        <v>47.447058823529403</v>
      </c>
      <c r="S3" s="47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113">
        <v>42</v>
      </c>
      <c r="AC3" s="20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132">
        <v>47.222222222222221</v>
      </c>
      <c r="AI3" s="132">
        <v>49.615384615384599</v>
      </c>
      <c r="AJ3" s="135">
        <v>49.09</v>
      </c>
      <c r="AK3" s="137">
        <v>45.71</v>
      </c>
      <c r="AL3" s="169">
        <v>45.686740999999998</v>
      </c>
      <c r="AM3" s="170">
        <f t="shared" ref="AM3:AM44" si="0">(AL3-Z3)/Z3*100</f>
        <v>2.6121840727522638</v>
      </c>
      <c r="AN3" s="170">
        <f t="shared" ref="AN3:AN44" si="1">(AL3-AK3)/AK3*100</f>
        <v>-5.0883832859337189E-2</v>
      </c>
      <c r="AO3" s="172"/>
      <c r="AP3" s="141"/>
    </row>
    <row r="4" spans="1:42" ht="15" customHeight="1" thickBot="1" x14ac:dyDescent="0.4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4">
        <v>355.80246913580254</v>
      </c>
      <c r="H4" s="20">
        <v>364.05228758169937</v>
      </c>
      <c r="I4" s="6">
        <v>419.54636363636399</v>
      </c>
      <c r="J4" s="6">
        <v>397.83950617283898</v>
      </c>
      <c r="K4" s="6">
        <v>343.97222222222229</v>
      </c>
      <c r="L4" s="118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0">
        <v>366.86274509803928</v>
      </c>
      <c r="R4" s="6">
        <v>382.74509803921597</v>
      </c>
      <c r="S4" s="47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113">
        <v>385.15873015873018</v>
      </c>
      <c r="AC4" s="20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132">
        <v>339.71602182539698</v>
      </c>
      <c r="AI4" s="132">
        <v>309.79769230769199</v>
      </c>
      <c r="AJ4" s="135">
        <v>304.35000000000002</v>
      </c>
      <c r="AK4" s="137">
        <v>318.68</v>
      </c>
      <c r="AL4" s="169">
        <v>305.75942309999999</v>
      </c>
      <c r="AM4" s="170">
        <f t="shared" si="0"/>
        <v>-20.614697484854734</v>
      </c>
      <c r="AN4" s="170">
        <f t="shared" si="1"/>
        <v>-4.0544047006401449</v>
      </c>
      <c r="AO4" s="172"/>
      <c r="AP4" s="141"/>
    </row>
    <row r="5" spans="1:42" ht="15" customHeight="1" thickBot="1" x14ac:dyDescent="0.4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4">
        <v>312.34567901234573</v>
      </c>
      <c r="H5" s="20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0">
        <v>347.64705882352939</v>
      </c>
      <c r="R5" s="6">
        <v>362.67973856209159</v>
      </c>
      <c r="S5" s="47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113">
        <v>322.10101010100999</v>
      </c>
      <c r="AC5" s="20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132">
        <v>306.66666666666703</v>
      </c>
      <c r="AI5" s="132">
        <v>294.38</v>
      </c>
      <c r="AJ5" s="135">
        <v>244.07</v>
      </c>
      <c r="AK5" s="137">
        <v>269.79000000000002</v>
      </c>
      <c r="AL5" s="169">
        <v>257.733134920635</v>
      </c>
      <c r="AM5" s="170">
        <f t="shared" si="0"/>
        <v>-22.393149348674299</v>
      </c>
      <c r="AN5" s="170">
        <f t="shared" si="1"/>
        <v>-4.4689814594184449</v>
      </c>
      <c r="AO5" s="172"/>
      <c r="AP5" s="141"/>
    </row>
    <row r="6" spans="1:42" ht="15" customHeight="1" thickBot="1" x14ac:dyDescent="0.4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4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18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0">
        <v>964.87748362748403</v>
      </c>
      <c r="R6" s="6">
        <v>998.77119408369401</v>
      </c>
      <c r="S6" s="47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113">
        <v>949.31996108466706</v>
      </c>
      <c r="AC6" s="20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132">
        <v>936.72701621134297</v>
      </c>
      <c r="AI6" s="132">
        <v>930.33615384615405</v>
      </c>
      <c r="AJ6" s="135">
        <v>995.1</v>
      </c>
      <c r="AK6" s="137">
        <v>980.59</v>
      </c>
      <c r="AL6" s="169">
        <v>983.21321355259602</v>
      </c>
      <c r="AM6" s="170">
        <f t="shared" si="0"/>
        <v>3.5702664915213047</v>
      </c>
      <c r="AN6" s="170">
        <f t="shared" si="1"/>
        <v>0.26751379808033782</v>
      </c>
      <c r="AO6" s="172"/>
      <c r="AP6" s="141"/>
    </row>
    <row r="7" spans="1:42" ht="15" customHeight="1" thickBot="1" x14ac:dyDescent="0.4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4">
        <v>1537.8142772260401</v>
      </c>
      <c r="H7" s="22">
        <v>1550.55</v>
      </c>
      <c r="I7" s="6">
        <v>1374.37684210526</v>
      </c>
      <c r="J7" s="6">
        <v>1370.8614889448299</v>
      </c>
      <c r="K7" s="7">
        <v>1380.89</v>
      </c>
      <c r="L7" s="118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0">
        <v>1427.21983898454</v>
      </c>
      <c r="R7" s="6">
        <v>1419.63724547057</v>
      </c>
      <c r="S7" s="47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113">
        <v>1430.7435411543199</v>
      </c>
      <c r="AC7" s="20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132">
        <v>1374.12001483209</v>
      </c>
      <c r="AI7" s="132">
        <v>1323.68153846154</v>
      </c>
      <c r="AJ7" s="135">
        <v>1313.69</v>
      </c>
      <c r="AK7" s="137">
        <v>1303.95</v>
      </c>
      <c r="AL7" s="169">
        <v>1317.5767142214499</v>
      </c>
      <c r="AM7" s="170">
        <f t="shared" si="0"/>
        <v>-10.414244404068999</v>
      </c>
      <c r="AN7" s="170">
        <f t="shared" si="1"/>
        <v>1.0450334921929447</v>
      </c>
      <c r="AO7" s="172"/>
      <c r="AP7" s="141"/>
    </row>
    <row r="8" spans="1:42" ht="15" customHeight="1" thickBot="1" x14ac:dyDescent="0.4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4">
        <v>306.25</v>
      </c>
      <c r="H8" s="20">
        <v>300</v>
      </c>
      <c r="I8" s="6">
        <v>303.33333333333331</v>
      </c>
      <c r="J8" s="6">
        <v>303.125</v>
      </c>
      <c r="K8" s="6">
        <v>305.26315789473682</v>
      </c>
      <c r="L8" s="118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0">
        <v>313.33333333333331</v>
      </c>
      <c r="R8" s="6">
        <v>336.25</v>
      </c>
      <c r="S8" s="47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113">
        <v>314.28571428571428</v>
      </c>
      <c r="AC8" s="20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132">
        <v>315.625</v>
      </c>
      <c r="AI8" s="132">
        <v>303.84615384615387</v>
      </c>
      <c r="AJ8" s="135">
        <v>311.54000000000002</v>
      </c>
      <c r="AK8" s="137">
        <v>319.23</v>
      </c>
      <c r="AL8" s="169">
        <v>312.74621389999999</v>
      </c>
      <c r="AM8" s="170">
        <f t="shared" si="0"/>
        <v>-0.48984103181818356</v>
      </c>
      <c r="AN8" s="170">
        <f t="shared" si="1"/>
        <v>-2.0310704194468037</v>
      </c>
      <c r="AO8" s="172"/>
      <c r="AP8" s="141"/>
    </row>
    <row r="9" spans="1:42" ht="15" customHeight="1" thickBot="1" x14ac:dyDescent="0.4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4">
        <v>260.625</v>
      </c>
      <c r="H9" s="20">
        <v>246.66666666666666</v>
      </c>
      <c r="I9" s="6">
        <v>254.76190476190476</v>
      </c>
      <c r="J9" s="6">
        <v>241.1764705882353</v>
      </c>
      <c r="K9" s="6">
        <v>244.44444444444446</v>
      </c>
      <c r="L9" s="118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0">
        <v>254.375</v>
      </c>
      <c r="R9" s="6">
        <v>246.875</v>
      </c>
      <c r="S9" s="47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113">
        <v>246.15384615384616</v>
      </c>
      <c r="AC9" s="20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132">
        <v>299.375</v>
      </c>
      <c r="AI9" s="132">
        <v>287.84615384615398</v>
      </c>
      <c r="AJ9" s="135">
        <v>253.57</v>
      </c>
      <c r="AK9" s="137">
        <v>257.69</v>
      </c>
      <c r="AL9" s="169">
        <v>253.125</v>
      </c>
      <c r="AM9" s="170">
        <f t="shared" si="0"/>
        <v>2.8320312499999973</v>
      </c>
      <c r="AN9" s="170">
        <f t="shared" si="1"/>
        <v>-1.7715084015677742</v>
      </c>
      <c r="AO9" s="172"/>
      <c r="AP9" s="141"/>
    </row>
    <row r="10" spans="1:42" ht="15" customHeight="1" thickBot="1" x14ac:dyDescent="0.4">
      <c r="A10" s="2" t="s">
        <v>9</v>
      </c>
      <c r="B10" s="32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4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0">
        <v>600</v>
      </c>
      <c r="R10" s="21">
        <v>585.24365760000001</v>
      </c>
      <c r="S10" s="47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113">
        <v>384</v>
      </c>
      <c r="AC10" s="100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132">
        <v>404</v>
      </c>
      <c r="AI10" s="132">
        <v>420</v>
      </c>
      <c r="AJ10" s="135">
        <v>436.67</v>
      </c>
      <c r="AK10" s="137">
        <v>440</v>
      </c>
      <c r="AL10" s="169">
        <v>433.33333333333297</v>
      </c>
      <c r="AM10" s="170">
        <f t="shared" si="0"/>
        <v>27.450980392156755</v>
      </c>
      <c r="AN10" s="170">
        <f t="shared" si="1"/>
        <v>-1.5151515151515969</v>
      </c>
      <c r="AO10" s="172"/>
      <c r="AP10" s="141"/>
    </row>
    <row r="11" spans="1:42" ht="15" customHeight="1" thickBot="1" x14ac:dyDescent="0.4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4">
        <v>837.5</v>
      </c>
      <c r="H11" s="20">
        <v>831.25</v>
      </c>
      <c r="I11" s="6">
        <v>762.5</v>
      </c>
      <c r="J11" s="6">
        <v>805</v>
      </c>
      <c r="K11" s="6">
        <v>828.88888888888903</v>
      </c>
      <c r="L11" s="118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0">
        <v>890.32456000000002</v>
      </c>
      <c r="R11" s="6">
        <v>879.23529411764696</v>
      </c>
      <c r="S11" s="102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113">
        <v>895.09090909090901</v>
      </c>
      <c r="AC11" s="20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132">
        <v>842.857142857143</v>
      </c>
      <c r="AI11" s="132">
        <v>850</v>
      </c>
      <c r="AJ11" s="135">
        <v>828.57</v>
      </c>
      <c r="AK11" s="137">
        <v>807.39</v>
      </c>
      <c r="AL11" s="169">
        <v>800</v>
      </c>
      <c r="AM11" s="170">
        <f t="shared" si="0"/>
        <v>-16.587677725118478</v>
      </c>
      <c r="AN11" s="170">
        <f t="shared" si="1"/>
        <v>-0.91529496278130607</v>
      </c>
      <c r="AO11" s="172"/>
      <c r="AP11" s="141"/>
    </row>
    <row r="12" spans="1:42" ht="15" customHeight="1" thickBot="1" x14ac:dyDescent="0.4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4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18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0">
        <v>1200</v>
      </c>
      <c r="R12" s="6">
        <v>1185.45454545455</v>
      </c>
      <c r="S12" s="47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113">
        <v>1257.6923076923099</v>
      </c>
      <c r="AC12" s="20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132">
        <v>1323.3333333333301</v>
      </c>
      <c r="AI12" s="132">
        <v>1354.1666666666667</v>
      </c>
      <c r="AJ12" s="135">
        <v>1353.57</v>
      </c>
      <c r="AK12" s="137">
        <v>1367.86</v>
      </c>
      <c r="AL12" s="169">
        <v>1353.8461538461499</v>
      </c>
      <c r="AM12" s="170">
        <f t="shared" si="0"/>
        <v>7.6452599388374214</v>
      </c>
      <c r="AN12" s="170">
        <f t="shared" si="1"/>
        <v>-1.0245088060071905</v>
      </c>
      <c r="AO12" s="172"/>
      <c r="AP12" s="141"/>
    </row>
    <row r="13" spans="1:42" ht="15" customHeight="1" thickBot="1" x14ac:dyDescent="0.4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4">
        <v>161.42857142857142</v>
      </c>
      <c r="H13" s="20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0">
        <v>157.5</v>
      </c>
      <c r="R13" s="6">
        <v>160</v>
      </c>
      <c r="S13" s="47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113">
        <v>143.33333333333334</v>
      </c>
      <c r="AC13" s="20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132">
        <v>142.30769230769232</v>
      </c>
      <c r="AI13" s="132">
        <v>146.66666666666666</v>
      </c>
      <c r="AJ13" s="137">
        <v>147.5</v>
      </c>
      <c r="AK13" s="137">
        <v>145.63999999999999</v>
      </c>
      <c r="AL13" s="169">
        <v>143.90909090909099</v>
      </c>
      <c r="AM13" s="170">
        <f t="shared" si="0"/>
        <v>0.40169133192394113</v>
      </c>
      <c r="AN13" s="170">
        <f t="shared" si="1"/>
        <v>-1.1884846820303452</v>
      </c>
      <c r="AO13" s="172"/>
      <c r="AP13" s="141"/>
    </row>
    <row r="14" spans="1:42" ht="15" customHeight="1" thickBot="1" x14ac:dyDescent="0.4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4">
        <v>191.1764705882353</v>
      </c>
      <c r="H14" s="20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0">
        <v>192.94117647058823</v>
      </c>
      <c r="R14" s="6">
        <v>195.88235294117646</v>
      </c>
      <c r="S14" s="47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113">
        <v>190</v>
      </c>
      <c r="AC14" s="20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132">
        <v>190</v>
      </c>
      <c r="AI14" s="132">
        <v>188.461538461538</v>
      </c>
      <c r="AJ14" s="135">
        <v>190.64</v>
      </c>
      <c r="AK14" s="137">
        <v>190.38</v>
      </c>
      <c r="AL14" s="169">
        <v>192.14285714285714</v>
      </c>
      <c r="AM14" s="170">
        <f t="shared" si="0"/>
        <v>1.1278195488721783</v>
      </c>
      <c r="AN14" s="170">
        <f t="shared" si="1"/>
        <v>0.92596761364489089</v>
      </c>
      <c r="AO14" s="172"/>
      <c r="AP14" s="141"/>
    </row>
    <row r="15" spans="1:42" ht="15" customHeight="1" thickBot="1" x14ac:dyDescent="0.4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4">
        <v>1416.6666666666667</v>
      </c>
      <c r="H15" s="20">
        <v>1406.25</v>
      </c>
      <c r="I15" s="6">
        <v>1381.578947368421</v>
      </c>
      <c r="J15" s="6">
        <v>1396.25</v>
      </c>
      <c r="K15" s="6">
        <v>1390</v>
      </c>
      <c r="L15" s="118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0">
        <v>1367.6470588235295</v>
      </c>
      <c r="R15" s="6">
        <v>1370</v>
      </c>
      <c r="S15" s="47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113">
        <v>1313.3333333333333</v>
      </c>
      <c r="AC15" s="20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132">
        <v>1705.5555555555557</v>
      </c>
      <c r="AI15" s="132">
        <v>1738.4615384615399</v>
      </c>
      <c r="AJ15" s="135">
        <v>1814.29</v>
      </c>
      <c r="AK15" s="137">
        <v>1807.65</v>
      </c>
      <c r="AL15" s="169">
        <v>1796.6666666666699</v>
      </c>
      <c r="AM15" s="170">
        <f t="shared" si="0"/>
        <v>36.802030456853046</v>
      </c>
      <c r="AN15" s="170">
        <f t="shared" si="1"/>
        <v>-0.60760287297486593</v>
      </c>
      <c r="AO15" s="172"/>
      <c r="AP15" s="141"/>
    </row>
    <row r="16" spans="1:42" ht="15" customHeight="1" thickBot="1" x14ac:dyDescent="0.4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4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18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0">
        <v>258.75658714903</v>
      </c>
      <c r="R16" s="6">
        <v>251.41551976827901</v>
      </c>
      <c r="S16" s="47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113">
        <v>198.137605919561</v>
      </c>
      <c r="AC16" s="20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132">
        <v>157.01575138356799</v>
      </c>
      <c r="AI16" s="132">
        <v>165.38384615384601</v>
      </c>
      <c r="AJ16" s="135">
        <v>155.27000000000001</v>
      </c>
      <c r="AK16" s="137">
        <v>168.82</v>
      </c>
      <c r="AL16" s="169">
        <v>165.49271260359799</v>
      </c>
      <c r="AM16" s="170">
        <f t="shared" si="0"/>
        <v>-16.475869466806834</v>
      </c>
      <c r="AN16" s="170">
        <f t="shared" si="1"/>
        <v>-1.97090830257197</v>
      </c>
      <c r="AO16" s="172"/>
      <c r="AP16" s="141"/>
    </row>
    <row r="17" spans="1:42" ht="15" customHeight="1" thickBot="1" x14ac:dyDescent="0.4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4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18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0">
        <v>250.59061161576599</v>
      </c>
      <c r="R17" s="6">
        <v>234.65970289044401</v>
      </c>
      <c r="S17" s="47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113">
        <v>192.222580260174</v>
      </c>
      <c r="AC17" s="20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132">
        <v>165.95359727543601</v>
      </c>
      <c r="AI17" s="132">
        <v>175.590714285714</v>
      </c>
      <c r="AJ17" s="135">
        <v>165.88</v>
      </c>
      <c r="AK17" s="137">
        <v>183.21</v>
      </c>
      <c r="AL17" s="169">
        <v>182.02153465873599</v>
      </c>
      <c r="AM17" s="170">
        <f t="shared" si="0"/>
        <v>-4.3112892224578951</v>
      </c>
      <c r="AN17" s="170">
        <f t="shared" si="1"/>
        <v>-0.64869021410622807</v>
      </c>
      <c r="AO17" s="172"/>
      <c r="AP17" s="141"/>
    </row>
    <row r="18" spans="1:42" ht="15" customHeight="1" thickBot="1" x14ac:dyDescent="0.4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4">
        <v>1273.0245919722199</v>
      </c>
      <c r="H18" s="20">
        <v>1208.7978883861238</v>
      </c>
      <c r="I18" s="6">
        <v>1175.17166666667</v>
      </c>
      <c r="J18" s="6">
        <v>1239.4230769230769</v>
      </c>
      <c r="K18" s="6">
        <v>1279.394991853186</v>
      </c>
      <c r="L18" s="118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0">
        <v>1169.1673710904499</v>
      </c>
      <c r="R18" s="6">
        <v>1281.7429098679099</v>
      </c>
      <c r="S18" s="47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113">
        <v>1209.8989898989901</v>
      </c>
      <c r="AC18" s="20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132">
        <v>1221.7709563164101</v>
      </c>
      <c r="AI18" s="132">
        <v>1180.9090000000001</v>
      </c>
      <c r="AJ18" s="135">
        <v>1141.1199999999999</v>
      </c>
      <c r="AK18" s="137">
        <v>1147.69</v>
      </c>
      <c r="AL18" s="169">
        <v>1120.4884004884</v>
      </c>
      <c r="AM18" s="170">
        <f t="shared" si="0"/>
        <v>-1.7028341618506149</v>
      </c>
      <c r="AN18" s="170">
        <f t="shared" si="1"/>
        <v>-2.3701173236326949</v>
      </c>
      <c r="AO18" s="172"/>
      <c r="AP18" s="141"/>
    </row>
    <row r="19" spans="1:42" ht="15" customHeight="1" thickBot="1" x14ac:dyDescent="0.4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4">
        <v>2791.2457912457899</v>
      </c>
      <c r="H19" s="20">
        <v>2521.5025140490998</v>
      </c>
      <c r="I19" s="6">
        <v>2126.6099999999997</v>
      </c>
      <c r="J19" s="6">
        <v>2128.0986269999994</v>
      </c>
      <c r="K19" s="6">
        <v>2133.4144427001502</v>
      </c>
      <c r="L19" s="118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0">
        <v>2146.2160062160101</v>
      </c>
      <c r="R19" s="6">
        <v>2166.3299663299699</v>
      </c>
      <c r="S19" s="47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113">
        <v>1659.4132456172599</v>
      </c>
      <c r="AC19" s="20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132">
        <v>1600.9768009768</v>
      </c>
      <c r="AI19" s="132">
        <v>1629.2066666666699</v>
      </c>
      <c r="AJ19" s="135">
        <v>1806.51</v>
      </c>
      <c r="AK19" s="137">
        <v>1801.82</v>
      </c>
      <c r="AL19" s="169">
        <v>1800.1373441373401</v>
      </c>
      <c r="AM19" s="170">
        <f t="shared" si="0"/>
        <v>8.4803528531396228</v>
      </c>
      <c r="AN19" s="170">
        <f t="shared" si="1"/>
        <v>-9.3386457174406176E-2</v>
      </c>
      <c r="AO19" s="172"/>
      <c r="AP19" s="141"/>
    </row>
    <row r="20" spans="1:42" ht="15" customHeight="1" thickBot="1" x14ac:dyDescent="0.4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4">
        <v>220.29415029415</v>
      </c>
      <c r="H20" s="20">
        <v>212.42328042328037</v>
      </c>
      <c r="I20" s="6">
        <v>244.56199999999998</v>
      </c>
      <c r="J20" s="6">
        <v>239.72222222222223</v>
      </c>
      <c r="K20" s="6">
        <v>218.82996966099458</v>
      </c>
      <c r="L20" s="118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0">
        <v>253.418429268566</v>
      </c>
      <c r="R20" s="6">
        <v>242.23105030122599</v>
      </c>
      <c r="S20" s="47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113">
        <v>300.56297670583399</v>
      </c>
      <c r="AC20" s="20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132">
        <v>278.48579782790301</v>
      </c>
      <c r="AI20" s="132">
        <v>256.579230769231</v>
      </c>
      <c r="AJ20" s="135">
        <v>259.37</v>
      </c>
      <c r="AK20" s="137">
        <v>273.55</v>
      </c>
      <c r="AL20" s="169">
        <v>272.49879749879699</v>
      </c>
      <c r="AM20" s="170">
        <f t="shared" si="0"/>
        <v>-14.727669548015477</v>
      </c>
      <c r="AN20" s="170">
        <f t="shared" si="1"/>
        <v>-0.38428166741108466</v>
      </c>
      <c r="AO20" s="172"/>
      <c r="AP20" s="141"/>
    </row>
    <row r="21" spans="1:42" ht="15" customHeight="1" thickBot="1" x14ac:dyDescent="0.4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4">
        <v>375</v>
      </c>
      <c r="H21" s="20">
        <v>390</v>
      </c>
      <c r="I21" s="6">
        <v>394.44444444444446</v>
      </c>
      <c r="J21" s="6">
        <v>366.66666666666669</v>
      </c>
      <c r="K21" s="6">
        <v>350</v>
      </c>
      <c r="L21" s="118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0">
        <v>382.46753246753246</v>
      </c>
      <c r="R21" s="6">
        <v>383.33333333333337</v>
      </c>
      <c r="S21" s="47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113">
        <v>321.81818181818181</v>
      </c>
      <c r="AC21" s="20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132">
        <v>390.76923076923077</v>
      </c>
      <c r="AI21" s="132">
        <v>395.75</v>
      </c>
      <c r="AJ21" s="135">
        <v>435.71</v>
      </c>
      <c r="AK21" s="137">
        <v>454.17</v>
      </c>
      <c r="AL21" s="169">
        <v>447.5</v>
      </c>
      <c r="AM21" s="170">
        <f t="shared" si="0"/>
        <v>20.354523227383808</v>
      </c>
      <c r="AN21" s="170">
        <f t="shared" si="1"/>
        <v>-1.4686130743994574</v>
      </c>
      <c r="AO21" s="172"/>
      <c r="AP21" s="141"/>
    </row>
    <row r="22" spans="1:42" ht="15" customHeight="1" thickBot="1" x14ac:dyDescent="0.4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4">
        <v>402.35294117647101</v>
      </c>
      <c r="H22" s="20">
        <v>396.17647058823502</v>
      </c>
      <c r="I22" s="6">
        <v>371.5</v>
      </c>
      <c r="J22" s="6">
        <v>344.72222222222223</v>
      </c>
      <c r="K22" s="6">
        <v>319.30769230769226</v>
      </c>
      <c r="L22" s="118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0">
        <v>308.99159663865549</v>
      </c>
      <c r="R22" s="6">
        <v>328.92857142857144</v>
      </c>
      <c r="S22" s="47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113">
        <v>330.71428571428572</v>
      </c>
      <c r="AC22" s="20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132">
        <v>326.60130718954298</v>
      </c>
      <c r="AI22" s="132">
        <v>337.788461538462</v>
      </c>
      <c r="AJ22" s="135">
        <v>458.97</v>
      </c>
      <c r="AK22" s="137">
        <v>464.58</v>
      </c>
      <c r="AL22" s="169">
        <v>455.33333333333297</v>
      </c>
      <c r="AM22" s="170">
        <f t="shared" si="0"/>
        <v>37.681785457163315</v>
      </c>
      <c r="AN22" s="170">
        <f t="shared" si="1"/>
        <v>-1.9903281817269387</v>
      </c>
      <c r="AO22" s="172"/>
      <c r="AP22" s="141"/>
    </row>
    <row r="23" spans="1:42" ht="15" customHeight="1" thickBot="1" x14ac:dyDescent="0.4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4">
        <v>397.33333333333297</v>
      </c>
      <c r="H23" s="20">
        <v>372.22222222222223</v>
      </c>
      <c r="I23" s="6">
        <v>370.95238095238096</v>
      </c>
      <c r="J23" s="6">
        <v>365.88235294117646</v>
      </c>
      <c r="K23" s="6">
        <v>348.42105263157896</v>
      </c>
      <c r="L23" s="118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0">
        <v>377.14285714285717</v>
      </c>
      <c r="R23" s="6">
        <v>372.82312925170072</v>
      </c>
      <c r="S23" s="47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113">
        <v>356.15384615384613</v>
      </c>
      <c r="AC23" s="20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132">
        <v>393.75</v>
      </c>
      <c r="AI23" s="132">
        <v>398.54166666666703</v>
      </c>
      <c r="AJ23" s="135">
        <v>495.56</v>
      </c>
      <c r="AK23" s="137">
        <v>497.78</v>
      </c>
      <c r="AL23" s="169">
        <v>497.5</v>
      </c>
      <c r="AM23" s="170">
        <f t="shared" si="0"/>
        <v>39.68682505399569</v>
      </c>
      <c r="AN23" s="170">
        <f t="shared" si="1"/>
        <v>-5.6249748885044137E-2</v>
      </c>
      <c r="AO23" s="172"/>
      <c r="AP23" s="141"/>
    </row>
    <row r="24" spans="1:42" ht="15" customHeight="1" thickBot="1" x14ac:dyDescent="0.4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4">
        <v>420.35294117647101</v>
      </c>
      <c r="H24" s="20">
        <v>417.71241830065401</v>
      </c>
      <c r="I24" s="6">
        <v>391.54749999999996</v>
      </c>
      <c r="J24" s="6">
        <v>391.82158324999995</v>
      </c>
      <c r="K24" s="6">
        <v>371.42857142857144</v>
      </c>
      <c r="L24" s="118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0">
        <v>415.59205500381967</v>
      </c>
      <c r="R24" s="6">
        <v>399.23747276688459</v>
      </c>
      <c r="S24" s="47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113">
        <v>392.85714285714283</v>
      </c>
      <c r="AC24" s="20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132">
        <v>426.92564745196324</v>
      </c>
      <c r="AI24" s="132">
        <v>431.538461538462</v>
      </c>
      <c r="AJ24" s="135">
        <v>600.74</v>
      </c>
      <c r="AK24" s="137">
        <v>596.88</v>
      </c>
      <c r="AL24" s="169">
        <v>588.66666666666663</v>
      </c>
      <c r="AM24" s="170">
        <f t="shared" si="0"/>
        <v>46.122931442080315</v>
      </c>
      <c r="AN24" s="170">
        <f t="shared" si="1"/>
        <v>-1.376044319349512</v>
      </c>
      <c r="AO24" s="172"/>
      <c r="AP24" s="141"/>
    </row>
    <row r="25" spans="1:42" ht="15" customHeight="1" thickBot="1" x14ac:dyDescent="0.4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4">
        <v>310</v>
      </c>
      <c r="H25" s="20">
        <v>401.38888888888903</v>
      </c>
      <c r="I25" s="6">
        <v>396.84631578947364</v>
      </c>
      <c r="J25" s="6">
        <v>302.15958605664486</v>
      </c>
      <c r="K25" s="6">
        <v>302.59634698642202</v>
      </c>
      <c r="L25" s="118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0">
        <v>378.98951753440917</v>
      </c>
      <c r="R25" s="6">
        <v>380.580514256985</v>
      </c>
      <c r="S25" s="47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113">
        <v>374.29514929514926</v>
      </c>
      <c r="AC25" s="20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132">
        <v>376.95767195767201</v>
      </c>
      <c r="AI25" s="132">
        <v>387.678333333333</v>
      </c>
      <c r="AJ25" s="135">
        <v>399.86</v>
      </c>
      <c r="AK25" s="137">
        <v>380.3</v>
      </c>
      <c r="AL25" s="169">
        <v>362.92225192154399</v>
      </c>
      <c r="AM25" s="170">
        <f t="shared" si="0"/>
        <v>-3.0384837727718472</v>
      </c>
      <c r="AN25" s="170">
        <f t="shared" si="1"/>
        <v>-4.56948411213674</v>
      </c>
      <c r="AO25" s="172"/>
      <c r="AP25" s="141"/>
    </row>
    <row r="26" spans="1:42" ht="15" customHeight="1" thickBot="1" x14ac:dyDescent="0.4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4">
        <v>299.87418831168799</v>
      </c>
      <c r="H26" s="20">
        <v>274.32820017959301</v>
      </c>
      <c r="I26" s="6">
        <v>312.45904761904802</v>
      </c>
      <c r="J26" s="6">
        <v>276.66326675916599</v>
      </c>
      <c r="K26" s="6">
        <v>215.84078286777699</v>
      </c>
      <c r="L26" s="118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0">
        <v>345.940873713945</v>
      </c>
      <c r="R26" s="6">
        <v>341.99351674583897</v>
      </c>
      <c r="S26" s="47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113">
        <v>311.48673742467548</v>
      </c>
      <c r="AC26" s="20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132">
        <v>296.08316430020301</v>
      </c>
      <c r="AI26" s="132">
        <v>300.27357142857102</v>
      </c>
      <c r="AJ26" s="135">
        <v>361.82</v>
      </c>
      <c r="AK26" s="137">
        <v>370.19</v>
      </c>
      <c r="AL26" s="169">
        <v>357.70619089922701</v>
      </c>
      <c r="AM26" s="170">
        <f t="shared" si="0"/>
        <v>31.758256146296603</v>
      </c>
      <c r="AN26" s="170">
        <f t="shared" si="1"/>
        <v>-3.3722707530654499</v>
      </c>
      <c r="AO26" s="172"/>
      <c r="AP26" s="141"/>
    </row>
    <row r="27" spans="1:42" ht="15" customHeight="1" thickBot="1" x14ac:dyDescent="0.4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18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0">
        <v>1376.4136904761904</v>
      </c>
      <c r="R27" s="6">
        <v>1414.4078144078146</v>
      </c>
      <c r="S27" s="47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113">
        <v>1238.0230880230881</v>
      </c>
      <c r="AC27" s="20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132">
        <v>1214.9547422274698</v>
      </c>
      <c r="AI27" s="132">
        <v>1276.4525000000001</v>
      </c>
      <c r="AJ27" s="135">
        <v>1340.61</v>
      </c>
      <c r="AK27" s="137">
        <v>1369.9</v>
      </c>
      <c r="AL27" s="169">
        <v>1357.30158730159</v>
      </c>
      <c r="AM27" s="170">
        <f t="shared" si="0"/>
        <v>9.6345940905649243</v>
      </c>
      <c r="AN27" s="170">
        <f t="shared" si="1"/>
        <v>-0.91965929618294251</v>
      </c>
      <c r="AO27" s="172"/>
      <c r="AP27" s="141"/>
    </row>
    <row r="28" spans="1:42" ht="15" customHeight="1" thickBot="1" x14ac:dyDescent="0.4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18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0">
        <v>795.40179042792295</v>
      </c>
      <c r="R28" s="6">
        <v>845.88189588190005</v>
      </c>
      <c r="S28" s="47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113">
        <v>927.56629259242504</v>
      </c>
      <c r="AC28" s="20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132">
        <v>878.52009102009004</v>
      </c>
      <c r="AI28" s="132">
        <v>925.35857142857003</v>
      </c>
      <c r="AJ28" s="135">
        <v>917.34</v>
      </c>
      <c r="AK28" s="137">
        <v>947.82</v>
      </c>
      <c r="AL28" s="169">
        <v>932.25788512476504</v>
      </c>
      <c r="AM28" s="170">
        <f t="shared" si="0"/>
        <v>0.50579592745092272</v>
      </c>
      <c r="AN28" s="170">
        <f t="shared" si="1"/>
        <v>-1.6418850494012587</v>
      </c>
      <c r="AO28" s="172"/>
      <c r="AP28" s="141"/>
    </row>
    <row r="29" spans="1:42" ht="15" customHeight="1" thickBot="1" x14ac:dyDescent="0.4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18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0">
        <v>248.12595766204001</v>
      </c>
      <c r="R29" s="6">
        <v>287.71659591671698</v>
      </c>
      <c r="S29" s="47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113">
        <v>375.91107398124899</v>
      </c>
      <c r="AC29" s="20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132">
        <v>376.10982207756399</v>
      </c>
      <c r="AI29" s="132">
        <v>389.97699999999998</v>
      </c>
      <c r="AJ29" s="135">
        <v>409.04</v>
      </c>
      <c r="AK29" s="137">
        <v>448.23</v>
      </c>
      <c r="AL29" s="169">
        <v>404.59241323648098</v>
      </c>
      <c r="AM29" s="170">
        <f t="shared" si="0"/>
        <v>7.6298202528246497</v>
      </c>
      <c r="AN29" s="170">
        <f t="shared" si="1"/>
        <v>-9.7355346057869934</v>
      </c>
      <c r="AO29" s="172"/>
      <c r="AP29" s="141"/>
    </row>
    <row r="30" spans="1:42" ht="15" customHeight="1" thickBot="1" x14ac:dyDescent="0.4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18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0">
        <v>139.69000066870248</v>
      </c>
      <c r="R30" s="6">
        <v>134.67547781466453</v>
      </c>
      <c r="S30" s="47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113">
        <v>131.57501056579</v>
      </c>
      <c r="AC30" s="20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132">
        <v>189.42802350510263</v>
      </c>
      <c r="AI30" s="132">
        <v>196.68923076923076</v>
      </c>
      <c r="AJ30" s="135">
        <v>175.65</v>
      </c>
      <c r="AK30" s="137">
        <v>152.81</v>
      </c>
      <c r="AL30" s="169">
        <v>145.68769268409699</v>
      </c>
      <c r="AM30" s="170">
        <f t="shared" si="0"/>
        <v>16.01646858533946</v>
      </c>
      <c r="AN30" s="170">
        <f t="shared" si="1"/>
        <v>-4.6608908552470485</v>
      </c>
      <c r="AO30" s="172"/>
      <c r="AP30" s="141"/>
    </row>
    <row r="31" spans="1:42" ht="15" customHeight="1" thickBot="1" x14ac:dyDescent="0.4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0">
        <v>1037.5</v>
      </c>
      <c r="R31" s="6">
        <v>1129.13832199546</v>
      </c>
      <c r="S31" s="47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113">
        <v>1072.68907563025</v>
      </c>
      <c r="AC31" s="20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132">
        <v>1103.0119140945601</v>
      </c>
      <c r="AI31" s="132">
        <v>1120.635</v>
      </c>
      <c r="AJ31" s="135">
        <v>1098.49</v>
      </c>
      <c r="AK31" s="137">
        <v>1092.22</v>
      </c>
      <c r="AL31" s="169">
        <v>1072.1454471454472</v>
      </c>
      <c r="AM31" s="170">
        <f t="shared" si="0"/>
        <v>-8.5737669578585187</v>
      </c>
      <c r="AN31" s="170">
        <f t="shared" si="1"/>
        <v>-1.8379587312586154</v>
      </c>
      <c r="AO31" s="172"/>
      <c r="AP31" s="141"/>
    </row>
    <row r="32" spans="1:42" ht="15" customHeight="1" thickBot="1" x14ac:dyDescent="0.4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18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0">
        <v>893.26387844140208</v>
      </c>
      <c r="R32" s="6">
        <v>902.48737373737401</v>
      </c>
      <c r="S32" s="47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113">
        <v>912.75893981061165</v>
      </c>
      <c r="AC32" s="20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132">
        <v>985.67916458541004</v>
      </c>
      <c r="AI32" s="132">
        <v>1001.5208333333331</v>
      </c>
      <c r="AJ32" s="135">
        <v>922.11</v>
      </c>
      <c r="AK32" s="137">
        <v>924.59</v>
      </c>
      <c r="AL32" s="169">
        <v>930.07696007695995</v>
      </c>
      <c r="AM32" s="170">
        <f t="shared" si="0"/>
        <v>1.8973268308872016</v>
      </c>
      <c r="AN32" s="170">
        <f t="shared" si="1"/>
        <v>0.59344791496338023</v>
      </c>
      <c r="AO32" s="172"/>
      <c r="AP32" s="141"/>
    </row>
    <row r="33" spans="1:42" ht="15" customHeight="1" thickBot="1" x14ac:dyDescent="0.4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18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0">
        <v>1029.4450747243302</v>
      </c>
      <c r="R33" s="6">
        <v>1027.013825213781</v>
      </c>
      <c r="S33" s="47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113">
        <v>991.72445425196702</v>
      </c>
      <c r="AC33" s="20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132">
        <v>961.60672965355593</v>
      </c>
      <c r="AI33" s="132">
        <v>1005.63090909091</v>
      </c>
      <c r="AJ33" s="135">
        <v>1174.02</v>
      </c>
      <c r="AK33" s="137">
        <v>1158.06</v>
      </c>
      <c r="AL33" s="169">
        <v>1128.4118868486901</v>
      </c>
      <c r="AM33" s="170">
        <f t="shared" si="0"/>
        <v>13.782803480410591</v>
      </c>
      <c r="AN33" s="170">
        <f t="shared" si="1"/>
        <v>-2.5601534593466551</v>
      </c>
      <c r="AO33" s="172"/>
      <c r="AP33" s="141"/>
    </row>
    <row r="34" spans="1:42" ht="15" customHeight="1" thickBot="1" x14ac:dyDescent="0.4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18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0">
        <v>2011.6071428571429</v>
      </c>
      <c r="R34" s="6">
        <v>2174.7377622377599</v>
      </c>
      <c r="S34" s="47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113">
        <v>2239.3678160919499</v>
      </c>
      <c r="AC34" s="20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132">
        <v>2214.3934843440902</v>
      </c>
      <c r="AI34" s="132">
        <v>2264.0275000000001</v>
      </c>
      <c r="AJ34" s="135">
        <v>2351.87</v>
      </c>
      <c r="AK34" s="137">
        <v>2310.12</v>
      </c>
      <c r="AL34" s="169">
        <v>2240.84249084249</v>
      </c>
      <c r="AM34" s="170">
        <f t="shared" si="0"/>
        <v>-8.1383924121584954</v>
      </c>
      <c r="AN34" s="170">
        <f t="shared" si="1"/>
        <v>-2.9988705849700423</v>
      </c>
      <c r="AO34" s="172"/>
      <c r="AP34" s="141"/>
    </row>
    <row r="35" spans="1:42" ht="15" customHeight="1" thickBot="1" x14ac:dyDescent="0.4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18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0">
        <v>1868.75</v>
      </c>
      <c r="R35" s="6">
        <v>1700</v>
      </c>
      <c r="S35" s="47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113">
        <v>1461.80555555555</v>
      </c>
      <c r="AC35" s="20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132">
        <v>1524.48979591837</v>
      </c>
      <c r="AI35" s="132">
        <v>1518.36533333333</v>
      </c>
      <c r="AJ35" s="135">
        <v>1569.93</v>
      </c>
      <c r="AK35" s="137">
        <v>1586.51</v>
      </c>
      <c r="AL35" s="169">
        <v>1552.38095238095</v>
      </c>
      <c r="AM35" s="170">
        <f t="shared" si="0"/>
        <v>3.7129336284947745</v>
      </c>
      <c r="AN35" s="170">
        <f t="shared" si="1"/>
        <v>-2.1512028048389213</v>
      </c>
      <c r="AO35" s="172"/>
      <c r="AP35" s="141"/>
    </row>
    <row r="36" spans="1:42" ht="15" customHeight="1" thickBot="1" x14ac:dyDescent="0.4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18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0">
        <v>888.76668314384563</v>
      </c>
      <c r="R36" s="6">
        <v>985.83620440045945</v>
      </c>
      <c r="S36" s="47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113">
        <v>1135.2014652014652</v>
      </c>
      <c r="AC36" s="20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132">
        <v>1154.68879256076</v>
      </c>
      <c r="AI36" s="132">
        <v>1101.04545454545</v>
      </c>
      <c r="AJ36" s="135">
        <v>954.52</v>
      </c>
      <c r="AK36" s="137">
        <v>952.38</v>
      </c>
      <c r="AL36" s="169">
        <v>1006.1996935526348</v>
      </c>
      <c r="AM36" s="170">
        <f t="shared" si="0"/>
        <v>9.93062968690301E-2</v>
      </c>
      <c r="AN36" s="170">
        <f t="shared" si="1"/>
        <v>5.6510734741001301</v>
      </c>
      <c r="AO36" s="172"/>
      <c r="AP36" s="141"/>
    </row>
    <row r="37" spans="1:42" ht="15" customHeight="1" thickBot="1" x14ac:dyDescent="0.4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0">
        <v>500</v>
      </c>
      <c r="R37" s="6">
        <v>500</v>
      </c>
      <c r="S37" s="47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113">
        <v>795.23809523809996</v>
      </c>
      <c r="AC37" s="20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132">
        <v>666.66666666667004</v>
      </c>
      <c r="AI37" s="132">
        <v>702.22166666666999</v>
      </c>
      <c r="AJ37" s="135">
        <v>685.33</v>
      </c>
      <c r="AK37" s="137">
        <v>700</v>
      </c>
      <c r="AL37" s="169">
        <v>700.64823409999997</v>
      </c>
      <c r="AM37" s="170">
        <f t="shared" si="0"/>
        <v>0.3451743579069757</v>
      </c>
      <c r="AN37" s="170">
        <f t="shared" si="1"/>
        <v>9.2604871428566826E-2</v>
      </c>
      <c r="AO37" s="172"/>
      <c r="AP37" s="141"/>
    </row>
    <row r="38" spans="1:42" ht="15" customHeight="1" thickBot="1" x14ac:dyDescent="0.4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0">
        <v>254.26136363636363</v>
      </c>
      <c r="R38" s="6">
        <v>266.09477124183007</v>
      </c>
      <c r="S38" s="47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113">
        <v>227.26190476190476</v>
      </c>
      <c r="AC38" s="20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132">
        <v>230.83756024932495</v>
      </c>
      <c r="AI38" s="132">
        <v>198.05538461538501</v>
      </c>
      <c r="AJ38" s="135">
        <v>209.29</v>
      </c>
      <c r="AK38" s="137">
        <v>249.08</v>
      </c>
      <c r="AL38" s="169">
        <v>245.10389610389601</v>
      </c>
      <c r="AM38" s="170">
        <f t="shared" si="0"/>
        <v>7.8508500404780763</v>
      </c>
      <c r="AN38" s="170">
        <f t="shared" si="1"/>
        <v>-1.5963160013264841</v>
      </c>
      <c r="AO38" s="172"/>
      <c r="AP38" s="141"/>
    </row>
    <row r="39" spans="1:42" ht="15" customHeight="1" thickBot="1" x14ac:dyDescent="0.4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0">
        <v>262.01298701298703</v>
      </c>
      <c r="R39" s="6">
        <v>262.81045751633985</v>
      </c>
      <c r="S39" s="47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113">
        <v>248.408369408369</v>
      </c>
      <c r="AC39" s="20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132">
        <v>241.54061624649859</v>
      </c>
      <c r="AI39" s="132">
        <v>202.168461538462</v>
      </c>
      <c r="AJ39" s="135">
        <v>256.49</v>
      </c>
      <c r="AK39" s="137">
        <v>246.57</v>
      </c>
      <c r="AL39" s="169">
        <v>243.71675943104515</v>
      </c>
      <c r="AM39" s="170">
        <f t="shared" si="0"/>
        <v>3.9710143653018455</v>
      </c>
      <c r="AN39" s="170">
        <f t="shared" si="1"/>
        <v>-1.1571726361499151</v>
      </c>
      <c r="AO39" s="172"/>
      <c r="AP39" s="141"/>
    </row>
    <row r="40" spans="1:42" ht="15" customHeight="1" thickBot="1" x14ac:dyDescent="0.4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0">
        <v>516.47058823529403</v>
      </c>
      <c r="R40" s="6">
        <v>537.89473684210498</v>
      </c>
      <c r="S40" s="47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113">
        <v>505.55555555555497</v>
      </c>
      <c r="AC40" s="20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132">
        <v>451.85185185185196</v>
      </c>
      <c r="AI40" s="132">
        <v>461.53923076923081</v>
      </c>
      <c r="AJ40" s="135">
        <v>427.88</v>
      </c>
      <c r="AK40" s="137">
        <v>430.17</v>
      </c>
      <c r="AL40" s="169">
        <v>457.03125</v>
      </c>
      <c r="AM40" s="170">
        <f t="shared" si="0"/>
        <v>-13.03845137420709</v>
      </c>
      <c r="AN40" s="170">
        <f t="shared" si="1"/>
        <v>6.2443336355394337</v>
      </c>
      <c r="AO40" s="172"/>
      <c r="AP40" s="141"/>
    </row>
    <row r="41" spans="1:42" ht="15" customHeight="1" thickBot="1" x14ac:dyDescent="0.4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18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0">
        <v>238.1468391552425</v>
      </c>
      <c r="R41" s="6">
        <v>236.551606288448</v>
      </c>
      <c r="S41" s="47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113">
        <v>180.91472081410163</v>
      </c>
      <c r="AC41" s="20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132">
        <v>176.26459521714901</v>
      </c>
      <c r="AI41" s="132">
        <v>203.48</v>
      </c>
      <c r="AJ41" s="135">
        <v>223.48</v>
      </c>
      <c r="AK41" s="137">
        <v>191.34</v>
      </c>
      <c r="AL41" s="169">
        <v>187.760380010907</v>
      </c>
      <c r="AM41" s="170">
        <f t="shared" si="0"/>
        <v>16.683159291447712</v>
      </c>
      <c r="AN41" s="170">
        <f t="shared" si="1"/>
        <v>-1.8708163421621218</v>
      </c>
      <c r="AO41" s="172"/>
      <c r="AP41" s="141"/>
    </row>
    <row r="42" spans="1:42" ht="15" customHeight="1" thickBot="1" x14ac:dyDescent="0.4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18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0">
        <v>279.49011611303149</v>
      </c>
      <c r="R42" s="6">
        <v>262.01835943989698</v>
      </c>
      <c r="S42" s="47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113">
        <v>149.80438278670499</v>
      </c>
      <c r="AC42" s="20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132">
        <v>170.51221688075501</v>
      </c>
      <c r="AI42" s="132">
        <v>190.32083333333301</v>
      </c>
      <c r="AJ42" s="135">
        <v>205.14</v>
      </c>
      <c r="AK42" s="137">
        <v>180.25</v>
      </c>
      <c r="AL42" s="169">
        <v>179.101318684125</v>
      </c>
      <c r="AM42" s="170">
        <f t="shared" si="0"/>
        <v>19.556794903079492</v>
      </c>
      <c r="AN42" s="170">
        <f t="shared" si="1"/>
        <v>-0.63727118772537883</v>
      </c>
      <c r="AO42" s="172"/>
      <c r="AP42" s="141"/>
    </row>
    <row r="43" spans="1:42" ht="15" customHeight="1" thickBot="1" x14ac:dyDescent="0.4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0">
        <v>560</v>
      </c>
      <c r="R43" s="6">
        <v>545.83333333333326</v>
      </c>
      <c r="S43" s="47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113">
        <v>528.20512820512818</v>
      </c>
      <c r="AC43" s="20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132">
        <v>507.40740740740745</v>
      </c>
      <c r="AI43" s="132">
        <v>558.975384615385</v>
      </c>
      <c r="AJ43" s="137">
        <v>500</v>
      </c>
      <c r="AK43" s="137">
        <v>486.67</v>
      </c>
      <c r="AL43" s="169">
        <v>490.142857142857</v>
      </c>
      <c r="AM43" s="170">
        <f t="shared" si="0"/>
        <v>-7.2059639389736692</v>
      </c>
      <c r="AN43" s="170">
        <f t="shared" si="1"/>
        <v>0.71359589513571431</v>
      </c>
      <c r="AO43" s="172"/>
      <c r="AP43" s="141"/>
    </row>
    <row r="44" spans="1:42" ht="15" customHeight="1" thickBot="1" x14ac:dyDescent="0.4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0">
        <v>734.375</v>
      </c>
      <c r="R44" s="6">
        <v>746.875</v>
      </c>
      <c r="S44" s="47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113">
        <v>718.57142857142901</v>
      </c>
      <c r="AC44" s="20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132">
        <v>703.125</v>
      </c>
      <c r="AI44" s="132">
        <v>716.92307692307702</v>
      </c>
      <c r="AJ44" s="135">
        <v>722.14</v>
      </c>
      <c r="AK44" s="137">
        <v>734.62</v>
      </c>
      <c r="AL44" s="169">
        <v>723.33333333333337</v>
      </c>
      <c r="AM44" s="170">
        <f t="shared" si="0"/>
        <v>2.0833333333332757</v>
      </c>
      <c r="AN44" s="170">
        <f t="shared" si="1"/>
        <v>-1.5363952338170255</v>
      </c>
      <c r="AO44" s="172"/>
      <c r="AP44" s="14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O44"/>
  <sheetViews>
    <sheetView workbookViewId="0">
      <pane xSplit="23" topLeftCell="AI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2.54296875" customWidth="1"/>
    <col min="2" max="11" width="7.54296875" style="4" hidden="1" customWidth="1"/>
    <col min="12" max="13" width="9.1796875" style="4" hidden="1" customWidth="1"/>
    <col min="14" max="16" width="9.1796875" hidden="1" customWidth="1"/>
    <col min="17" max="23" width="0" hidden="1" customWidth="1"/>
    <col min="24" max="25" width="10.26953125" customWidth="1"/>
    <col min="28" max="28" width="9.26953125" customWidth="1"/>
    <col min="29" max="29" width="14.26953125" customWidth="1"/>
    <col min="30" max="30" width="11.453125" customWidth="1"/>
    <col min="31" max="31" width="10.26953125" customWidth="1"/>
    <col min="37" max="37" width="10.2695312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4">
        <v>561.05263157894694</v>
      </c>
      <c r="H2" s="20">
        <v>560.47619047619048</v>
      </c>
      <c r="I2" s="6">
        <v>554.76190476190482</v>
      </c>
      <c r="J2" s="6">
        <v>555.15023809523814</v>
      </c>
      <c r="K2" s="6">
        <v>527.27272727272702</v>
      </c>
      <c r="L2" s="119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0">
        <v>600</v>
      </c>
      <c r="R2" s="6">
        <v>595.45454545454504</v>
      </c>
      <c r="S2" s="47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113">
        <v>520.4545454545455</v>
      </c>
      <c r="AC2" s="20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132">
        <v>500.5</v>
      </c>
      <c r="AI2" s="132">
        <v>509.5</v>
      </c>
      <c r="AJ2" s="137">
        <v>500</v>
      </c>
      <c r="AK2" s="137">
        <v>480</v>
      </c>
      <c r="AL2" s="169">
        <v>490.35187300000001</v>
      </c>
      <c r="AM2" s="170">
        <f>(AL2-Z2)/Z2*100</f>
        <v>-5.7839195982532798</v>
      </c>
      <c r="AN2" s="173">
        <f>(AL2-AK2)/AK2*100</f>
        <v>2.1566402083333358</v>
      </c>
      <c r="AO2" s="172"/>
    </row>
    <row r="3" spans="1:41" ht="15" customHeight="1" thickBot="1" x14ac:dyDescent="0.4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4">
        <v>47.89473684210526</v>
      </c>
      <c r="H3" s="20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0">
        <v>46.842105263157897</v>
      </c>
      <c r="R3" s="6">
        <v>46.81818181818182</v>
      </c>
      <c r="S3" s="47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113">
        <v>47.7826086956522</v>
      </c>
      <c r="AC3" s="20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132">
        <v>45.75</v>
      </c>
      <c r="AI3" s="132">
        <v>46.75</v>
      </c>
      <c r="AJ3" s="135">
        <v>45.22</v>
      </c>
      <c r="AK3" s="137">
        <v>42</v>
      </c>
      <c r="AL3" s="169">
        <v>43</v>
      </c>
      <c r="AM3" s="170">
        <f t="shared" ref="AM3:AM44" si="0">(AL3-Z3)/Z3*100</f>
        <v>-6.0778727445394658</v>
      </c>
      <c r="AN3" s="173">
        <f t="shared" ref="AN3:AN44" si="1">(AL3-AK3)/AK3*100</f>
        <v>2.3809523809523809</v>
      </c>
      <c r="AO3" s="172"/>
    </row>
    <row r="4" spans="1:41" ht="15" customHeight="1" thickBot="1" x14ac:dyDescent="0.4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4">
        <v>371.6356107660456</v>
      </c>
      <c r="H4" s="20">
        <v>364.75814041031435</v>
      </c>
      <c r="I4" s="6">
        <v>382.80363636363597</v>
      </c>
      <c r="J4" s="6">
        <v>386.40659907200558</v>
      </c>
      <c r="K4" s="6">
        <v>365.47361729179897</v>
      </c>
      <c r="L4" s="119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0">
        <v>390.72186394840855</v>
      </c>
      <c r="R4" s="6">
        <v>409.54006467840458</v>
      </c>
      <c r="S4" s="47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113">
        <v>401.00610851598992</v>
      </c>
      <c r="AC4" s="20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132">
        <v>393.62433407802024</v>
      </c>
      <c r="AI4" s="132">
        <v>367.29750000000001</v>
      </c>
      <c r="AJ4" s="135">
        <v>392.43</v>
      </c>
      <c r="AK4" s="137">
        <v>398.69</v>
      </c>
      <c r="AL4" s="169">
        <v>391.85331576635923</v>
      </c>
      <c r="AM4" s="170">
        <f t="shared" si="0"/>
        <v>-2.2824571883711662</v>
      </c>
      <c r="AN4" s="173">
        <f t="shared" si="1"/>
        <v>-1.7147869857886497</v>
      </c>
      <c r="AO4" s="172"/>
    </row>
    <row r="5" spans="1:41" ht="15" customHeight="1" thickBot="1" x14ac:dyDescent="0.4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4">
        <v>361.66007905138343</v>
      </c>
      <c r="H5" s="20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0">
        <v>370.72244180939839</v>
      </c>
      <c r="R5" s="6">
        <v>387.44588744588754</v>
      </c>
      <c r="S5" s="47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113">
        <v>367.695895802579</v>
      </c>
      <c r="AC5" s="20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132">
        <v>340.36816151204101</v>
      </c>
      <c r="AI5" s="132">
        <v>347.61949999999996</v>
      </c>
      <c r="AJ5" s="135">
        <v>368.31</v>
      </c>
      <c r="AK5" s="137">
        <v>370.83</v>
      </c>
      <c r="AL5" s="169">
        <v>359.20532556688164</v>
      </c>
      <c r="AM5" s="170">
        <f t="shared" si="0"/>
        <v>0.42198688383490107</v>
      </c>
      <c r="AN5" s="173">
        <f t="shared" si="1"/>
        <v>-3.1347718450822057</v>
      </c>
      <c r="AO5" s="172"/>
    </row>
    <row r="6" spans="1:41" ht="15" customHeight="1" thickBot="1" x14ac:dyDescent="0.4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4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19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0">
        <v>914.06795818560511</v>
      </c>
      <c r="R6" s="6">
        <v>906.93332590426098</v>
      </c>
      <c r="S6" s="47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113">
        <v>845.93184593184594</v>
      </c>
      <c r="AC6" s="20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132">
        <v>1032.31176231176</v>
      </c>
      <c r="AI6" s="132">
        <v>1009.9272222222201</v>
      </c>
      <c r="AJ6" s="135">
        <v>1022.82</v>
      </c>
      <c r="AK6" s="137">
        <v>1052.78</v>
      </c>
      <c r="AL6" s="169">
        <v>995.89169000933703</v>
      </c>
      <c r="AM6" s="170">
        <f t="shared" si="0"/>
        <v>17.727177998873074</v>
      </c>
      <c r="AN6" s="173">
        <f t="shared" si="1"/>
        <v>-5.4036275376301743</v>
      </c>
      <c r="AO6" s="172"/>
    </row>
    <row r="7" spans="1:41" ht="15" customHeight="1" thickBot="1" x14ac:dyDescent="0.4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4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19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0">
        <v>1299.2777450492947</v>
      </c>
      <c r="R7" s="6">
        <v>1321.1534862938604</v>
      </c>
      <c r="S7" s="47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113">
        <v>1376.4823637807999</v>
      </c>
      <c r="AC7" s="20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132">
        <v>1324.70991426874</v>
      </c>
      <c r="AI7" s="132">
        <v>1314.4485</v>
      </c>
      <c r="AJ7" s="137">
        <v>1330.6</v>
      </c>
      <c r="AK7" s="137">
        <v>1306.75</v>
      </c>
      <c r="AL7" s="169">
        <v>1311.0252518585201</v>
      </c>
      <c r="AM7" s="170">
        <f t="shared" si="0"/>
        <v>-4.755390526216992</v>
      </c>
      <c r="AN7" s="173">
        <f t="shared" si="1"/>
        <v>0.32716677700555202</v>
      </c>
      <c r="AO7" s="172"/>
    </row>
    <row r="8" spans="1:41" ht="15" customHeight="1" thickBot="1" x14ac:dyDescent="0.4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4">
        <v>360</v>
      </c>
      <c r="H8" s="20">
        <v>338.09523809523802</v>
      </c>
      <c r="I8" s="6">
        <v>326.1904761904762</v>
      </c>
      <c r="J8" s="6">
        <v>321.73913043478262</v>
      </c>
      <c r="K8" s="6">
        <v>340</v>
      </c>
      <c r="L8" s="119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0">
        <v>313.15789473684208</v>
      </c>
      <c r="R8" s="6">
        <v>332.85714285714283</v>
      </c>
      <c r="S8" s="47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113">
        <v>342.85714285714283</v>
      </c>
      <c r="AC8" s="20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132">
        <v>347.22222222222223</v>
      </c>
      <c r="AI8" s="132">
        <v>340</v>
      </c>
      <c r="AJ8" s="135">
        <v>348.57</v>
      </c>
      <c r="AK8" s="137">
        <v>344.74</v>
      </c>
      <c r="AL8" s="169">
        <v>320</v>
      </c>
      <c r="AM8" s="170">
        <f t="shared" si="0"/>
        <v>2.2831050228310024</v>
      </c>
      <c r="AN8" s="173">
        <f t="shared" si="1"/>
        <v>-7.1764228113940964</v>
      </c>
      <c r="AO8" s="172"/>
    </row>
    <row r="9" spans="1:41" ht="15" customHeight="1" thickBot="1" x14ac:dyDescent="0.4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4">
        <v>370.52631578947398</v>
      </c>
      <c r="H9" s="20">
        <v>381.90476190476198</v>
      </c>
      <c r="I9" s="6">
        <v>342.85714285714283</v>
      </c>
      <c r="J9" s="6">
        <v>343.09714285714279</v>
      </c>
      <c r="K9" s="6">
        <v>338.63636363636363</v>
      </c>
      <c r="L9" s="119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0">
        <v>311.11111111111109</v>
      </c>
      <c r="R9" s="6">
        <v>329.54545454545456</v>
      </c>
      <c r="S9" s="47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113">
        <v>332.85714285714283</v>
      </c>
      <c r="AC9" s="20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132">
        <v>336.11111111111109</v>
      </c>
      <c r="AI9" s="132">
        <v>322.5</v>
      </c>
      <c r="AJ9" s="135">
        <v>320.95</v>
      </c>
      <c r="AK9" s="137">
        <v>328.95</v>
      </c>
      <c r="AL9" s="169">
        <v>318.42105263157896</v>
      </c>
      <c r="AM9" s="170">
        <f t="shared" si="0"/>
        <v>-1.3740102468561193</v>
      </c>
      <c r="AN9" s="173">
        <f t="shared" si="1"/>
        <v>-3.200774393804843</v>
      </c>
      <c r="AO9" s="172"/>
    </row>
    <row r="10" spans="1:41" ht="15" customHeight="1" thickBot="1" x14ac:dyDescent="0.4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4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1">
        <v>450</v>
      </c>
      <c r="S10" s="47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113">
        <v>434.54545454545502</v>
      </c>
      <c r="AC10" s="20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132">
        <v>486.36363636363598</v>
      </c>
      <c r="AI10" s="132">
        <v>454.55</v>
      </c>
      <c r="AJ10" s="135">
        <v>492.06</v>
      </c>
      <c r="AK10" s="137">
        <v>502.73</v>
      </c>
      <c r="AL10" s="169">
        <v>500.63636363636402</v>
      </c>
      <c r="AM10" s="170">
        <f t="shared" si="0"/>
        <v>5.4980842911878307</v>
      </c>
      <c r="AN10" s="173">
        <f t="shared" si="1"/>
        <v>-0.4164534369613897</v>
      </c>
      <c r="AO10" s="172"/>
    </row>
    <row r="11" spans="1:41" ht="15" customHeight="1" thickBot="1" x14ac:dyDescent="0.4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4">
        <v>965</v>
      </c>
      <c r="H11" s="20">
        <v>983.33333333333337</v>
      </c>
      <c r="I11" s="6">
        <v>987.5</v>
      </c>
      <c r="J11" s="6">
        <v>988.19124999999997</v>
      </c>
      <c r="K11" s="6">
        <v>930</v>
      </c>
      <c r="L11" s="119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0">
        <v>1037.5</v>
      </c>
      <c r="R11" s="21">
        <v>980.45632699999999</v>
      </c>
      <c r="S11" s="47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113">
        <v>818.952684742158</v>
      </c>
      <c r="AC11" s="20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132">
        <v>819.25925925925924</v>
      </c>
      <c r="AI11" s="132">
        <v>862.22222222222194</v>
      </c>
      <c r="AJ11" s="135">
        <v>900.09</v>
      </c>
      <c r="AK11" s="137">
        <v>935.49</v>
      </c>
      <c r="AL11" s="169">
        <v>941.32653061225005</v>
      </c>
      <c r="AM11" s="170">
        <f t="shared" si="0"/>
        <v>2.4347114102364582</v>
      </c>
      <c r="AN11" s="173">
        <f t="shared" si="1"/>
        <v>0.62390090885525706</v>
      </c>
      <c r="AO11" s="172"/>
    </row>
    <row r="12" spans="1:41" ht="15" customHeight="1" thickBot="1" x14ac:dyDescent="0.4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4">
        <v>1180</v>
      </c>
      <c r="H12" s="20">
        <v>1165</v>
      </c>
      <c r="I12" s="6">
        <v>1256.6666666666699</v>
      </c>
      <c r="J12" s="6">
        <v>1031.8181818181799</v>
      </c>
      <c r="K12" s="7">
        <v>1021</v>
      </c>
      <c r="L12" s="119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0">
        <v>1111.1111111111111</v>
      </c>
      <c r="R12" s="6">
        <v>1042.8571428571399</v>
      </c>
      <c r="S12" s="47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113">
        <v>1057.0707070707072</v>
      </c>
      <c r="AC12" s="20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132">
        <v>1050</v>
      </c>
      <c r="AI12" s="132">
        <v>1103.5714285714287</v>
      </c>
      <c r="AJ12" s="135">
        <v>1184.3800000000001</v>
      </c>
      <c r="AK12" s="137">
        <v>1169.23</v>
      </c>
      <c r="AL12" s="169">
        <v>1203.125</v>
      </c>
      <c r="AM12" s="170">
        <f t="shared" si="0"/>
        <v>13.816889632107014</v>
      </c>
      <c r="AN12" s="173">
        <f t="shared" si="1"/>
        <v>2.8989163808660385</v>
      </c>
      <c r="AO12" s="172"/>
    </row>
    <row r="13" spans="1:41" ht="15" customHeight="1" thickBot="1" x14ac:dyDescent="0.4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5">
        <v>160</v>
      </c>
      <c r="H13" s="20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102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113">
        <v>151.42857142857142</v>
      </c>
      <c r="AC13" s="20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132">
        <v>156</v>
      </c>
      <c r="AI13" s="132">
        <v>155</v>
      </c>
      <c r="AJ13" s="137">
        <v>152</v>
      </c>
      <c r="AK13" s="137">
        <v>151.01426499999999</v>
      </c>
      <c r="AL13" s="169">
        <v>147.5</v>
      </c>
      <c r="AM13" s="170">
        <f t="shared" si="0"/>
        <v>-2.5943396226415016</v>
      </c>
      <c r="AN13" s="173">
        <f t="shared" si="1"/>
        <v>-2.3271079722170582</v>
      </c>
      <c r="AO13" s="172"/>
    </row>
    <row r="14" spans="1:41" ht="15" customHeight="1" thickBot="1" x14ac:dyDescent="0.4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4">
        <v>200</v>
      </c>
      <c r="H14" s="20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0">
        <v>183.88888888888889</v>
      </c>
      <c r="R14" s="6">
        <v>190.95238095238096</v>
      </c>
      <c r="S14" s="47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113">
        <v>189.04761904761904</v>
      </c>
      <c r="AC14" s="20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132">
        <v>184</v>
      </c>
      <c r="AI14" s="132">
        <v>188.42105263157896</v>
      </c>
      <c r="AJ14" s="135">
        <v>188.26</v>
      </c>
      <c r="AK14" s="137">
        <v>190.63</v>
      </c>
      <c r="AL14" s="169">
        <v>186.222222222222</v>
      </c>
      <c r="AM14" s="170">
        <f t="shared" si="0"/>
        <v>-1.4945424013435202</v>
      </c>
      <c r="AN14" s="173">
        <f t="shared" si="1"/>
        <v>-2.3122162187368169</v>
      </c>
      <c r="AO14" s="172"/>
    </row>
    <row r="15" spans="1:41" ht="15" customHeight="1" thickBot="1" x14ac:dyDescent="0.4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4">
        <v>1540</v>
      </c>
      <c r="H15" s="20">
        <v>1518.1818181818182</v>
      </c>
      <c r="I15" s="6">
        <v>1481.8181818181818</v>
      </c>
      <c r="J15" s="6">
        <v>1441.6666666666667</v>
      </c>
      <c r="K15" s="6">
        <v>1545.4545454545455</v>
      </c>
      <c r="L15" s="119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0">
        <v>1533.3333333333333</v>
      </c>
      <c r="R15" s="6">
        <v>1565.55555555556</v>
      </c>
      <c r="S15" s="47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113">
        <v>1605.5555555555557</v>
      </c>
      <c r="AC15" s="20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132">
        <v>1816.6666666666699</v>
      </c>
      <c r="AI15" s="132">
        <v>1850</v>
      </c>
      <c r="AJ15" s="135">
        <v>1816.67</v>
      </c>
      <c r="AK15" s="137">
        <v>1806.67</v>
      </c>
      <c r="AL15" s="169">
        <v>1795.8571428571399</v>
      </c>
      <c r="AM15" s="170">
        <f t="shared" si="0"/>
        <v>11.852694018783795</v>
      </c>
      <c r="AN15" s="173">
        <f t="shared" si="1"/>
        <v>-0.59849652359645855</v>
      </c>
      <c r="AO15" s="172"/>
    </row>
    <row r="16" spans="1:41" ht="15" customHeight="1" thickBot="1" x14ac:dyDescent="0.4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4">
        <v>315.46769429947</v>
      </c>
      <c r="H16" s="20">
        <v>330.79938694845498</v>
      </c>
      <c r="I16" s="6">
        <v>273.45954545454498</v>
      </c>
      <c r="J16" s="6">
        <v>274.23666314781599</v>
      </c>
      <c r="K16" s="6">
        <v>266.64322502267203</v>
      </c>
      <c r="L16" s="119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0">
        <v>245.07860560492142</v>
      </c>
      <c r="R16" s="6">
        <v>219.356833642548</v>
      </c>
      <c r="S16" s="47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113">
        <v>172.61027839091082</v>
      </c>
      <c r="AC16" s="20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132">
        <v>199.75120664775835</v>
      </c>
      <c r="AI16" s="132">
        <v>200.83850000000001</v>
      </c>
      <c r="AJ16" s="135">
        <v>193.66</v>
      </c>
      <c r="AK16" s="137">
        <v>209.69</v>
      </c>
      <c r="AL16" s="169">
        <v>201.70312143996355</v>
      </c>
      <c r="AM16" s="170">
        <f t="shared" si="0"/>
        <v>16.854641172159006</v>
      </c>
      <c r="AN16" s="173">
        <f t="shared" si="1"/>
        <v>-3.8088981639736965</v>
      </c>
      <c r="AO16" s="172"/>
    </row>
    <row r="17" spans="1:41" ht="15" customHeight="1" thickBot="1" x14ac:dyDescent="0.4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4">
        <v>406.08962021512099</v>
      </c>
      <c r="H17" s="20">
        <v>392.06662902315099</v>
      </c>
      <c r="I17" s="6">
        <v>380.16899999999998</v>
      </c>
      <c r="J17" s="6">
        <v>380.43511829999994</v>
      </c>
      <c r="K17" s="6">
        <v>355.32091097308501</v>
      </c>
      <c r="L17" s="119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0">
        <v>257.60993392572345</v>
      </c>
      <c r="R17" s="6">
        <v>228.0499803227076</v>
      </c>
      <c r="S17" s="47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113">
        <v>183.23593073593074</v>
      </c>
      <c r="AC17" s="20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132">
        <v>196.54118828031875</v>
      </c>
      <c r="AI17" s="132">
        <v>204.09666666666701</v>
      </c>
      <c r="AJ17" s="135">
        <v>195.96</v>
      </c>
      <c r="AK17" s="137">
        <v>211.61</v>
      </c>
      <c r="AL17" s="169">
        <v>208.28206880838459</v>
      </c>
      <c r="AM17" s="170">
        <f t="shared" si="0"/>
        <v>13.668791907712105</v>
      </c>
      <c r="AN17" s="173">
        <f t="shared" si="1"/>
        <v>-1.572671986964425</v>
      </c>
      <c r="AO17" s="172"/>
    </row>
    <row r="18" spans="1:41" ht="15" customHeight="1" thickBot="1" x14ac:dyDescent="0.4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4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19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0">
        <v>816.66666666666697</v>
      </c>
      <c r="R18" s="6">
        <v>875.45454545454504</v>
      </c>
      <c r="S18" s="102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113">
        <v>914.92753623188401</v>
      </c>
      <c r="AC18" s="20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132">
        <v>966.72413793103499</v>
      </c>
      <c r="AI18" s="132">
        <v>1000</v>
      </c>
      <c r="AJ18" s="135">
        <v>916.67</v>
      </c>
      <c r="AK18" s="137">
        <v>952.5</v>
      </c>
      <c r="AL18" s="169">
        <v>947.22222222222194</v>
      </c>
      <c r="AM18" s="170">
        <f t="shared" si="0"/>
        <v>14.270811478658155</v>
      </c>
      <c r="AN18" s="173">
        <f t="shared" si="1"/>
        <v>-0.55409740449113443</v>
      </c>
      <c r="AO18" s="172"/>
    </row>
    <row r="19" spans="1:41" ht="15" customHeight="1" thickBot="1" x14ac:dyDescent="0.4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4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19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0">
        <v>2175</v>
      </c>
      <c r="R19" s="6">
        <v>2233.3333333333298</v>
      </c>
      <c r="S19" s="47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113">
        <v>2324.0019960079799</v>
      </c>
      <c r="AC19" s="20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132">
        <v>2416.6666666666601</v>
      </c>
      <c r="AI19" s="132">
        <v>2385.5549999999998</v>
      </c>
      <c r="AJ19" s="135">
        <v>2333.33</v>
      </c>
      <c r="AK19" s="137">
        <v>2345.89</v>
      </c>
      <c r="AL19" s="169">
        <v>2351.8423170000001</v>
      </c>
      <c r="AM19" s="170">
        <f t="shared" si="0"/>
        <v>1.1979473786959962</v>
      </c>
      <c r="AN19" s="173">
        <f t="shared" si="1"/>
        <v>0.25373384941323851</v>
      </c>
      <c r="AO19" s="172"/>
    </row>
    <row r="20" spans="1:41" ht="15" customHeight="1" thickBot="1" x14ac:dyDescent="0.4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4">
        <v>218.17292161243776</v>
      </c>
      <c r="H20" s="20">
        <v>230.41471485619417</v>
      </c>
      <c r="I20" s="6">
        <v>252.50409090909099</v>
      </c>
      <c r="J20" s="6">
        <v>244.61657126618763</v>
      </c>
      <c r="K20" s="6">
        <v>239.84797987169901</v>
      </c>
      <c r="L20" s="119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0">
        <v>264.38229550329658</v>
      </c>
      <c r="R20" s="6">
        <v>228.40749819183537</v>
      </c>
      <c r="S20" s="47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113">
        <v>303.42421989038502</v>
      </c>
      <c r="AC20" s="20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132">
        <v>233.77342251046622</v>
      </c>
      <c r="AI20" s="132">
        <v>250.39949999999999</v>
      </c>
      <c r="AJ20" s="137">
        <v>287.3</v>
      </c>
      <c r="AK20" s="137">
        <v>253.12</v>
      </c>
      <c r="AL20" s="169">
        <v>253.49400848452925</v>
      </c>
      <c r="AM20" s="170">
        <f t="shared" si="0"/>
        <v>-23.972527080406298</v>
      </c>
      <c r="AN20" s="173">
        <f t="shared" si="1"/>
        <v>0.14775935703588872</v>
      </c>
      <c r="AO20" s="172"/>
    </row>
    <row r="21" spans="1:41" ht="15" customHeight="1" thickBot="1" x14ac:dyDescent="0.4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4">
        <v>429.69696969696997</v>
      </c>
      <c r="H21" s="20">
        <v>454.54545454545456</v>
      </c>
      <c r="I21" s="6">
        <v>431.82</v>
      </c>
      <c r="J21" s="6">
        <v>434.24242424242402</v>
      </c>
      <c r="K21" s="6">
        <v>425.97402597402601</v>
      </c>
      <c r="L21" s="119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0">
        <v>454.54545454545462</v>
      </c>
      <c r="R21" s="6">
        <v>418.18181818181819</v>
      </c>
      <c r="S21" s="47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113">
        <v>454.5454545454545</v>
      </c>
      <c r="AC21" s="20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132">
        <v>454.54545454545456</v>
      </c>
      <c r="AI21" s="132">
        <v>500</v>
      </c>
      <c r="AJ21" s="135">
        <v>524.89</v>
      </c>
      <c r="AK21" s="137">
        <v>545.45000000000005</v>
      </c>
      <c r="AL21" s="169">
        <v>515.15151515151513</v>
      </c>
      <c r="AM21" s="170">
        <f t="shared" si="0"/>
        <v>13.333333333333339</v>
      </c>
      <c r="AN21" s="173">
        <f t="shared" si="1"/>
        <v>-5.5547685119598347</v>
      </c>
      <c r="AO21" s="172"/>
    </row>
    <row r="22" spans="1:41" ht="15" customHeight="1" thickBot="1" x14ac:dyDescent="0.4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4">
        <v>414.05721814417501</v>
      </c>
      <c r="H22" s="20">
        <v>403.102766798419</v>
      </c>
      <c r="I22" s="6">
        <v>395.56636363636397</v>
      </c>
      <c r="J22" s="6">
        <v>397.83639800652998</v>
      </c>
      <c r="K22" s="6">
        <v>366.59873723114799</v>
      </c>
      <c r="L22" s="119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0">
        <v>380.37665659149042</v>
      </c>
      <c r="R22" s="6">
        <v>375.62881782249383</v>
      </c>
      <c r="S22" s="47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113">
        <v>386.30614444843701</v>
      </c>
      <c r="AC22" s="20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132">
        <v>376.96730147323046</v>
      </c>
      <c r="AI22" s="132">
        <v>405.33428571428584</v>
      </c>
      <c r="AJ22" s="135">
        <v>457.63</v>
      </c>
      <c r="AK22" s="137">
        <v>457.07</v>
      </c>
      <c r="AL22" s="169">
        <v>454.64197294860924</v>
      </c>
      <c r="AM22" s="170">
        <f t="shared" si="0"/>
        <v>17.689552569178328</v>
      </c>
      <c r="AN22" s="173">
        <f t="shared" si="1"/>
        <v>-0.53121557997478652</v>
      </c>
      <c r="AO22" s="172"/>
    </row>
    <row r="23" spans="1:41" ht="15" customHeight="1" thickBot="1" x14ac:dyDescent="0.4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4">
        <v>521.03896103896102</v>
      </c>
      <c r="H23" s="20">
        <v>517.57575757575796</v>
      </c>
      <c r="I23" s="6">
        <v>483.38538461538502</v>
      </c>
      <c r="J23" s="6">
        <v>484.055944055944</v>
      </c>
      <c r="K23" s="6">
        <v>445.46072974644397</v>
      </c>
      <c r="L23" s="119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0">
        <v>421.8520609824958</v>
      </c>
      <c r="R23" s="6">
        <v>435.42555994729918</v>
      </c>
      <c r="S23" s="47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113">
        <v>442.16276477146101</v>
      </c>
      <c r="AC23" s="20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132">
        <v>453.13382269904019</v>
      </c>
      <c r="AI23" s="132">
        <v>468.790769230769</v>
      </c>
      <c r="AJ23" s="135">
        <v>507.94</v>
      </c>
      <c r="AK23" s="137">
        <v>509.24</v>
      </c>
      <c r="AL23" s="169">
        <v>506.80500658761503</v>
      </c>
      <c r="AM23" s="170">
        <f t="shared" si="0"/>
        <v>17.271789219422175</v>
      </c>
      <c r="AN23" s="173">
        <f t="shared" si="1"/>
        <v>-0.4781622442041048</v>
      </c>
      <c r="AO23" s="172"/>
    </row>
    <row r="24" spans="1:41" ht="15" customHeight="1" thickBot="1" x14ac:dyDescent="0.4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4">
        <v>545.39171663395302</v>
      </c>
      <c r="H24" s="20">
        <v>522.22002635046124</v>
      </c>
      <c r="I24" s="6">
        <v>496.03260869565202</v>
      </c>
      <c r="J24" s="6">
        <v>493.15861831929902</v>
      </c>
      <c r="K24" s="6">
        <v>441.95917389593302</v>
      </c>
      <c r="L24" s="119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0">
        <v>464.21884751404212</v>
      </c>
      <c r="R24" s="6">
        <v>461.61378770074441</v>
      </c>
      <c r="S24" s="47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113">
        <v>451.82947487295303</v>
      </c>
      <c r="AC24" s="20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132">
        <v>433.69913377712174</v>
      </c>
      <c r="AI24" s="132">
        <v>475.49799999999999</v>
      </c>
      <c r="AJ24" s="135">
        <v>581.63</v>
      </c>
      <c r="AK24" s="137">
        <v>595.89</v>
      </c>
      <c r="AL24" s="169">
        <v>600.96590909090901</v>
      </c>
      <c r="AM24" s="170">
        <f t="shared" si="0"/>
        <v>30.1272313241227</v>
      </c>
      <c r="AN24" s="173">
        <f t="shared" si="1"/>
        <v>0.85181981421219055</v>
      </c>
      <c r="AO24" s="172"/>
    </row>
    <row r="25" spans="1:41" ht="15" customHeight="1" thickBot="1" x14ac:dyDescent="0.4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4">
        <v>474.54560927338991</v>
      </c>
      <c r="H25" s="20">
        <v>479.184704184704</v>
      </c>
      <c r="I25" s="6">
        <v>423.06428571428563</v>
      </c>
      <c r="J25" s="6">
        <v>397.29334072590899</v>
      </c>
      <c r="K25" s="6">
        <v>376.64532997866303</v>
      </c>
      <c r="L25" s="119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0">
        <v>420.20208651642474</v>
      </c>
      <c r="R25" s="6">
        <v>421.08144941478298</v>
      </c>
      <c r="S25" s="47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113">
        <v>407.08440720878502</v>
      </c>
      <c r="AC25" s="20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132">
        <v>397.36552920763501</v>
      </c>
      <c r="AI25" s="132">
        <v>414.90526315789498</v>
      </c>
      <c r="AJ25" s="135">
        <v>350.39</v>
      </c>
      <c r="AK25" s="137">
        <v>376.13</v>
      </c>
      <c r="AL25" s="169">
        <v>374.21550671550699</v>
      </c>
      <c r="AM25" s="170">
        <f t="shared" si="0"/>
        <v>-8.0742224244467984</v>
      </c>
      <c r="AN25" s="173">
        <f t="shared" si="1"/>
        <v>-0.50899776260681295</v>
      </c>
      <c r="AO25" s="172"/>
    </row>
    <row r="26" spans="1:41" ht="15" customHeight="1" thickBot="1" x14ac:dyDescent="0.4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4">
        <v>315.179137289849</v>
      </c>
      <c r="H26" s="20">
        <v>314.27772428924499</v>
      </c>
      <c r="I26" s="6">
        <v>288.14681818181799</v>
      </c>
      <c r="J26" s="6">
        <v>224.87710678780022</v>
      </c>
      <c r="K26" s="6">
        <v>227.42960488849161</v>
      </c>
      <c r="L26" s="119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0">
        <v>291.73117246343799</v>
      </c>
      <c r="R26" s="6">
        <v>286.91678859174999</v>
      </c>
      <c r="S26" s="47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113">
        <v>274.40705470376497</v>
      </c>
      <c r="AC26" s="20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132">
        <v>191.03448275862101</v>
      </c>
      <c r="AI26" s="132">
        <v>219.20699999999999</v>
      </c>
      <c r="AJ26" s="135">
        <v>225.57</v>
      </c>
      <c r="AK26" s="137">
        <v>228.24</v>
      </c>
      <c r="AL26" s="169">
        <v>218.25859466298306</v>
      </c>
      <c r="AM26" s="170">
        <f t="shared" si="0"/>
        <v>8.9076404947947605</v>
      </c>
      <c r="AN26" s="173">
        <f t="shared" si="1"/>
        <v>-4.3732059836211663</v>
      </c>
      <c r="AO26" s="172"/>
    </row>
    <row r="27" spans="1:41" ht="15" customHeight="1" thickBot="1" x14ac:dyDescent="0.4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19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0">
        <v>1667.2526762642999</v>
      </c>
      <c r="R27" s="6">
        <v>1789.7354497354499</v>
      </c>
      <c r="S27" s="47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113">
        <v>1551.9251119251101</v>
      </c>
      <c r="AC27" s="20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132">
        <v>1530.65048241519</v>
      </c>
      <c r="AI27" s="132">
        <v>1555.6358823529399</v>
      </c>
      <c r="AJ27" s="135">
        <v>1607.65</v>
      </c>
      <c r="AK27" s="137">
        <v>1626.16</v>
      </c>
      <c r="AL27" s="169">
        <v>1619.7634609399299</v>
      </c>
      <c r="AM27" s="170">
        <f t="shared" si="0"/>
        <v>11.559711147380233</v>
      </c>
      <c r="AN27" s="173">
        <f t="shared" si="1"/>
        <v>-0.39335237984393628</v>
      </c>
      <c r="AO27" s="172"/>
    </row>
    <row r="28" spans="1:41" ht="15" customHeight="1" thickBot="1" x14ac:dyDescent="0.4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19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0">
        <v>770.83333333333337</v>
      </c>
      <c r="R28" s="6">
        <v>793.32210998877702</v>
      </c>
      <c r="S28" s="47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113">
        <v>1047.8277382994363</v>
      </c>
      <c r="AC28" s="20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132">
        <v>1072.6190476190477</v>
      </c>
      <c r="AI28" s="132">
        <v>1092.4663636363637</v>
      </c>
      <c r="AJ28" s="135">
        <v>1133.32</v>
      </c>
      <c r="AK28" s="137">
        <v>1121.98</v>
      </c>
      <c r="AL28" s="169">
        <v>1070.0378220753901</v>
      </c>
      <c r="AM28" s="170">
        <f t="shared" si="0"/>
        <v>2.1196312107560198</v>
      </c>
      <c r="AN28" s="173">
        <f t="shared" si="1"/>
        <v>-4.6295101449767335</v>
      </c>
      <c r="AO28" s="172"/>
    </row>
    <row r="29" spans="1:41" ht="15" customHeight="1" thickBot="1" x14ac:dyDescent="0.4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19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0">
        <v>327.75250682639597</v>
      </c>
      <c r="R29" s="6">
        <v>331.63216011042101</v>
      </c>
      <c r="S29" s="47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113">
        <v>327.27231412013998</v>
      </c>
      <c r="AC29" s="20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132">
        <v>304.743459155224</v>
      </c>
      <c r="AI29" s="132">
        <v>356.78</v>
      </c>
      <c r="AJ29" s="135">
        <v>363.31</v>
      </c>
      <c r="AK29" s="137">
        <v>403.1</v>
      </c>
      <c r="AL29" s="169">
        <v>400.04441391941401</v>
      </c>
      <c r="AM29" s="170">
        <f t="shared" si="0"/>
        <v>15.196172471444802</v>
      </c>
      <c r="AN29" s="173">
        <f t="shared" si="1"/>
        <v>-0.75802185080278106</v>
      </c>
      <c r="AO29" s="172"/>
    </row>
    <row r="30" spans="1:41" ht="15" customHeight="1" thickBot="1" x14ac:dyDescent="0.4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19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0">
        <v>144.74287122598082</v>
      </c>
      <c r="R30" s="6">
        <v>144.09973737930724</v>
      </c>
      <c r="S30" s="47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113">
        <v>178.58175613772599</v>
      </c>
      <c r="AC30" s="20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132">
        <v>168.10959695799625</v>
      </c>
      <c r="AI30" s="132">
        <v>200.255</v>
      </c>
      <c r="AJ30" s="135">
        <v>177.96</v>
      </c>
      <c r="AK30" s="137">
        <v>164.73</v>
      </c>
      <c r="AL30" s="169">
        <v>168.04203019095564</v>
      </c>
      <c r="AM30" s="170">
        <f t="shared" si="0"/>
        <v>-3.1914217657616066</v>
      </c>
      <c r="AN30" s="173">
        <f t="shared" si="1"/>
        <v>2.0105810665668993</v>
      </c>
      <c r="AO30" s="172"/>
    </row>
    <row r="31" spans="1:41" ht="15" customHeight="1" thickBot="1" x14ac:dyDescent="0.4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0">
        <v>1063.5447885447886</v>
      </c>
      <c r="R31" s="6">
        <v>1111.9047619047619</v>
      </c>
      <c r="S31" s="47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113">
        <v>945.70707070707101</v>
      </c>
      <c r="AC31" s="20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132">
        <v>933.66013071895395</v>
      </c>
      <c r="AI31" s="132">
        <v>963.91444444444403</v>
      </c>
      <c r="AJ31" s="135">
        <v>1004.79</v>
      </c>
      <c r="AK31" s="137">
        <v>994.44</v>
      </c>
      <c r="AL31" s="169">
        <v>1023.3585858585858</v>
      </c>
      <c r="AM31" s="170">
        <f t="shared" si="0"/>
        <v>4.8837931569956643</v>
      </c>
      <c r="AN31" s="173">
        <f t="shared" si="1"/>
        <v>2.9080272171861288</v>
      </c>
      <c r="AO31" s="172"/>
    </row>
    <row r="32" spans="1:41" ht="15" customHeight="1" thickBot="1" x14ac:dyDescent="0.4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19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0">
        <v>898.62859763788595</v>
      </c>
      <c r="R32" s="6">
        <v>887.12974551522746</v>
      </c>
      <c r="S32" s="47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113">
        <v>928.80690737833584</v>
      </c>
      <c r="AC32" s="20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132">
        <v>948.12925170068024</v>
      </c>
      <c r="AI32" s="132">
        <v>902.48812500000008</v>
      </c>
      <c r="AJ32" s="135">
        <v>996.86</v>
      </c>
      <c r="AK32" s="137">
        <v>1018.48</v>
      </c>
      <c r="AL32" s="169">
        <v>969.49179377618134</v>
      </c>
      <c r="AM32" s="170">
        <f t="shared" si="0"/>
        <v>4.3803384831281313</v>
      </c>
      <c r="AN32" s="173">
        <f t="shared" si="1"/>
        <v>-4.8099330594433543</v>
      </c>
      <c r="AO32" s="172"/>
    </row>
    <row r="33" spans="1:41" ht="15" customHeight="1" thickBot="1" x14ac:dyDescent="0.4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19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0">
        <v>985.99394817807695</v>
      </c>
      <c r="R33" s="6">
        <v>878.66503866503899</v>
      </c>
      <c r="S33" s="102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113">
        <v>918.3283978092195</v>
      </c>
      <c r="AC33" s="20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132">
        <v>971.16493656286002</v>
      </c>
      <c r="AI33" s="132">
        <v>987.58624999999995</v>
      </c>
      <c r="AJ33" s="135">
        <v>1061.4100000000001</v>
      </c>
      <c r="AK33" s="137">
        <v>1020.1</v>
      </c>
      <c r="AL33" s="169">
        <v>963.13457096738796</v>
      </c>
      <c r="AM33" s="170">
        <f t="shared" si="0"/>
        <v>4.8791013394618812</v>
      </c>
      <c r="AN33" s="173">
        <f t="shared" si="1"/>
        <v>-5.5842985033439918</v>
      </c>
      <c r="AO33" s="172"/>
    </row>
    <row r="34" spans="1:41" ht="15" customHeight="1" thickBot="1" x14ac:dyDescent="0.4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19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0">
        <v>2113.8888888888901</v>
      </c>
      <c r="R34" s="6">
        <v>1965.5772005772001</v>
      </c>
      <c r="S34" s="47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113">
        <v>1203.5353535353499</v>
      </c>
      <c r="AC34" s="20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132">
        <v>1374.77244977245</v>
      </c>
      <c r="AI34" s="132">
        <v>1409.9625000000001</v>
      </c>
      <c r="AJ34" s="135">
        <v>1681.25</v>
      </c>
      <c r="AK34" s="137">
        <v>1702.64</v>
      </c>
      <c r="AL34" s="169">
        <v>1704.43774563835</v>
      </c>
      <c r="AM34" s="170">
        <f t="shared" si="0"/>
        <v>-10.459359608279668</v>
      </c>
      <c r="AN34" s="173">
        <f t="shared" si="1"/>
        <v>0.10558577493479841</v>
      </c>
      <c r="AO34" s="172"/>
    </row>
    <row r="35" spans="1:41" ht="15" customHeight="1" thickBot="1" x14ac:dyDescent="0.4">
      <c r="A35" s="3" t="s">
        <v>34</v>
      </c>
      <c r="B35" s="13">
        <v>1381.9450000000002</v>
      </c>
      <c r="C35" s="33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3">
        <v>1332</v>
      </c>
      <c r="I35" s="13">
        <v>1308.24</v>
      </c>
      <c r="J35" s="8">
        <v>1296.32</v>
      </c>
      <c r="K35" s="6">
        <v>1297.0588235294099</v>
      </c>
      <c r="L35" s="119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102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113">
        <v>1604.7619047619</v>
      </c>
      <c r="AC35" s="20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132">
        <v>1650</v>
      </c>
      <c r="AI35" s="132">
        <v>1641.6675</v>
      </c>
      <c r="AJ35" s="137">
        <v>1600</v>
      </c>
      <c r="AK35" s="137">
        <v>1580</v>
      </c>
      <c r="AL35" s="169">
        <v>1585.6423179999999</v>
      </c>
      <c r="AM35" s="170">
        <f t="shared" si="0"/>
        <v>-0.94452439909538088</v>
      </c>
      <c r="AN35" s="173">
        <f t="shared" si="1"/>
        <v>0.3571087341772109</v>
      </c>
      <c r="AO35" s="172"/>
    </row>
    <row r="36" spans="1:41" ht="15" customHeight="1" thickBot="1" x14ac:dyDescent="0.4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19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0">
        <v>881.80942417452809</v>
      </c>
      <c r="R36" s="6">
        <v>893.48315375101095</v>
      </c>
      <c r="S36" s="47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113">
        <v>1090.0039502980701</v>
      </c>
      <c r="AC36" s="20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132">
        <v>987.05229955229902</v>
      </c>
      <c r="AI36" s="132">
        <v>1010.60714285714</v>
      </c>
      <c r="AJ36" s="135">
        <v>982.37</v>
      </c>
      <c r="AK36" s="137">
        <v>966.68</v>
      </c>
      <c r="AL36" s="169">
        <v>974.8558246828145</v>
      </c>
      <c r="AM36" s="170">
        <f t="shared" si="0"/>
        <v>-1.5301075930752286</v>
      </c>
      <c r="AN36" s="173">
        <f t="shared" si="1"/>
        <v>0.84576330148700196</v>
      </c>
      <c r="AO36" s="172"/>
    </row>
    <row r="37" spans="1:41" ht="15" customHeight="1" thickBot="1" x14ac:dyDescent="0.4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0">
        <v>533.33333333333337</v>
      </c>
      <c r="R37" s="6">
        <v>566.66666666666674</v>
      </c>
      <c r="S37" s="47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113">
        <v>533.33333333333337</v>
      </c>
      <c r="AC37" s="20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132">
        <v>500.00000000000006</v>
      </c>
      <c r="AI37" s="132">
        <v>511.10999999999996</v>
      </c>
      <c r="AJ37" s="137">
        <v>550</v>
      </c>
      <c r="AK37" s="137">
        <v>516.66999999999996</v>
      </c>
      <c r="AL37" s="169">
        <v>533.33333333333337</v>
      </c>
      <c r="AM37" s="170">
        <f t="shared" si="0"/>
        <v>-3.0303030303030236</v>
      </c>
      <c r="AN37" s="173">
        <f t="shared" si="1"/>
        <v>3.2251404829646417</v>
      </c>
      <c r="AO37" s="172"/>
    </row>
    <row r="38" spans="1:41" ht="15" customHeight="1" thickBot="1" x14ac:dyDescent="0.4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0">
        <v>232.10694720992203</v>
      </c>
      <c r="R38" s="6">
        <v>229.74308300395251</v>
      </c>
      <c r="S38" s="47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113">
        <v>219.69696969696963</v>
      </c>
      <c r="AC38" s="20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132">
        <v>219.12055335968381</v>
      </c>
      <c r="AI38" s="132">
        <v>215.01049999999995</v>
      </c>
      <c r="AJ38" s="137">
        <v>230.6</v>
      </c>
      <c r="AK38" s="137">
        <v>223.53</v>
      </c>
      <c r="AL38" s="169">
        <v>218.75588179936005</v>
      </c>
      <c r="AM38" s="170">
        <f t="shared" si="0"/>
        <v>-0.42835724994642843</v>
      </c>
      <c r="AN38" s="173">
        <f t="shared" si="1"/>
        <v>-2.1357841008544476</v>
      </c>
      <c r="AO38" s="172"/>
    </row>
    <row r="39" spans="1:41" ht="15" customHeight="1" thickBot="1" x14ac:dyDescent="0.4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0">
        <v>232.10694720992203</v>
      </c>
      <c r="R39" s="6">
        <v>229.15490306794649</v>
      </c>
      <c r="S39" s="47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113">
        <v>222.69134028027301</v>
      </c>
      <c r="AC39" s="20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132">
        <v>223.62130623000186</v>
      </c>
      <c r="AI39" s="132">
        <v>214.88526315789468</v>
      </c>
      <c r="AJ39" s="135">
        <v>222.74</v>
      </c>
      <c r="AK39" s="137">
        <v>225.4</v>
      </c>
      <c r="AL39" s="169">
        <v>222.77119016249446</v>
      </c>
      <c r="AM39" s="170">
        <f t="shared" si="0"/>
        <v>3.5856752274675704E-2</v>
      </c>
      <c r="AN39" s="173">
        <f t="shared" si="1"/>
        <v>-1.1662865295055647</v>
      </c>
      <c r="AO39" s="172"/>
    </row>
    <row r="40" spans="1:41" ht="15" customHeight="1" thickBot="1" x14ac:dyDescent="0.4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0">
        <v>450</v>
      </c>
      <c r="R40" s="6">
        <v>456.36363636363598</v>
      </c>
      <c r="S40" s="47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113">
        <v>485.71428571428572</v>
      </c>
      <c r="AC40" s="20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132">
        <v>475.87301587301602</v>
      </c>
      <c r="AI40" s="132">
        <v>434.00100000000003</v>
      </c>
      <c r="AJ40" s="135">
        <v>412.17</v>
      </c>
      <c r="AK40" s="137">
        <v>425.26</v>
      </c>
      <c r="AL40" s="169">
        <v>431.35964912280696</v>
      </c>
      <c r="AM40" s="170">
        <f t="shared" si="0"/>
        <v>-11.190660474716216</v>
      </c>
      <c r="AN40" s="173">
        <f t="shared" si="1"/>
        <v>1.4343340833388907</v>
      </c>
      <c r="AO40" s="172"/>
    </row>
    <row r="41" spans="1:41" ht="15" customHeight="1" thickBot="1" x14ac:dyDescent="0.4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19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0">
        <v>253.62769560749001</v>
      </c>
      <c r="R41" s="6">
        <v>263.16008827773499</v>
      </c>
      <c r="S41" s="47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113">
        <v>198.868093435558</v>
      </c>
      <c r="AC41" s="20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132">
        <v>261.44034935892887</v>
      </c>
      <c r="AI41" s="132">
        <v>262.9747368421053</v>
      </c>
      <c r="AJ41" s="135">
        <v>237.63</v>
      </c>
      <c r="AK41" s="137">
        <v>244.02</v>
      </c>
      <c r="AL41" s="169">
        <v>216.08481003205452</v>
      </c>
      <c r="AM41" s="170">
        <f t="shared" si="0"/>
        <v>12.037613989404527</v>
      </c>
      <c r="AN41" s="173">
        <f t="shared" si="1"/>
        <v>-11.447909994240426</v>
      </c>
      <c r="AO41" s="172"/>
    </row>
    <row r="42" spans="1:41" ht="15" customHeight="1" thickBot="1" x14ac:dyDescent="0.4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19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0">
        <v>206.55452524804613</v>
      </c>
      <c r="R42" s="6">
        <v>189.23535361240877</v>
      </c>
      <c r="S42" s="47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113">
        <v>181.2500826414518</v>
      </c>
      <c r="AC42" s="20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132">
        <v>209.98297437362001</v>
      </c>
      <c r="AI42" s="132">
        <v>267.40894736842108</v>
      </c>
      <c r="AJ42" s="135">
        <v>226.31</v>
      </c>
      <c r="AK42" s="137">
        <v>235.2</v>
      </c>
      <c r="AL42" s="169">
        <v>222.60105380728487</v>
      </c>
      <c r="AM42" s="170">
        <f t="shared" si="0"/>
        <v>22.814318516827054</v>
      </c>
      <c r="AN42" s="173">
        <f t="shared" si="1"/>
        <v>-5.3566948098278573</v>
      </c>
      <c r="AO42" s="172"/>
    </row>
    <row r="43" spans="1:41" ht="15" customHeight="1" thickBot="1" x14ac:dyDescent="0.4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0">
        <v>587.5</v>
      </c>
      <c r="R43" s="6">
        <v>565.49019607843104</v>
      </c>
      <c r="S43" s="47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113">
        <v>596.82539682539698</v>
      </c>
      <c r="AC43" s="20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132">
        <v>619.04761904761904</v>
      </c>
      <c r="AI43" s="132">
        <v>626.66499999999996</v>
      </c>
      <c r="AJ43" s="135">
        <v>607.67999999999995</v>
      </c>
      <c r="AK43" s="137">
        <v>610.17999999999995</v>
      </c>
      <c r="AL43" s="169">
        <v>605.09259259259261</v>
      </c>
      <c r="AM43" s="170">
        <f t="shared" si="0"/>
        <v>-1.9021272945616963</v>
      </c>
      <c r="AN43" s="173">
        <f t="shared" si="1"/>
        <v>-0.83375518820796179</v>
      </c>
      <c r="AO43" s="172"/>
    </row>
    <row r="44" spans="1:41" ht="15" customHeight="1" thickBot="1" x14ac:dyDescent="0.4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0">
        <v>756.25</v>
      </c>
      <c r="R44" s="6">
        <v>742.85714285714289</v>
      </c>
      <c r="S44" s="47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113">
        <v>736.11111111111109</v>
      </c>
      <c r="AC44" s="20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132">
        <v>765.88235294117646</v>
      </c>
      <c r="AI44" s="132">
        <v>761.76470588235293</v>
      </c>
      <c r="AJ44" s="137">
        <v>762.5</v>
      </c>
      <c r="AK44" s="137">
        <v>771.88</v>
      </c>
      <c r="AL44" s="169">
        <v>767.5</v>
      </c>
      <c r="AM44" s="170">
        <f t="shared" si="0"/>
        <v>4.2641509433962295</v>
      </c>
      <c r="AN44" s="173">
        <f t="shared" si="1"/>
        <v>-0.5674457169508208</v>
      </c>
      <c r="AO44" s="17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O44"/>
  <sheetViews>
    <sheetView workbookViewId="0">
      <pane xSplit="23" topLeftCell="AI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0.1796875" customWidth="1"/>
    <col min="2" max="11" width="7.54296875" style="4" hidden="1" customWidth="1"/>
    <col min="1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5" max="25" width="9.7265625" customWidth="1"/>
    <col min="26" max="26" width="10.81640625" customWidth="1"/>
    <col min="28" max="28" width="13.54296875" customWidth="1"/>
    <col min="29" max="29" width="12.26953125" customWidth="1"/>
    <col min="30" max="30" width="12.1796875" customWidth="1"/>
    <col min="31" max="31" width="10.54296875" customWidth="1"/>
    <col min="36" max="36" width="10.54296875" bestFit="1" customWidth="1"/>
    <col min="37" max="37" width="9.45312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4">
        <v>514</v>
      </c>
      <c r="H2" s="25">
        <v>450</v>
      </c>
      <c r="I2" s="6">
        <v>470</v>
      </c>
      <c r="J2" s="6">
        <v>470</v>
      </c>
      <c r="K2" s="6">
        <v>450.66666666666703</v>
      </c>
      <c r="L2" s="120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0">
        <v>464.34782608695701</v>
      </c>
      <c r="R2" s="6">
        <v>498.18181818181802</v>
      </c>
      <c r="S2" s="47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0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132">
        <v>461.538461538462</v>
      </c>
      <c r="AI2" s="132">
        <v>459.09090909090901</v>
      </c>
      <c r="AJ2" s="137">
        <v>457.5</v>
      </c>
      <c r="AK2" s="137">
        <v>455.6</v>
      </c>
      <c r="AL2" s="169">
        <v>450.36487099999999</v>
      </c>
      <c r="AM2" s="170">
        <f>(AL2-Z2)/Z2*100</f>
        <v>7.4623336442516317</v>
      </c>
      <c r="AN2" s="173">
        <f>(AL2-AK2)/AK2*100</f>
        <v>-1.1490625548727016</v>
      </c>
      <c r="AO2" s="172"/>
    </row>
    <row r="3" spans="1:41" ht="15" customHeight="1" thickBot="1" x14ac:dyDescent="0.4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4">
        <v>47</v>
      </c>
      <c r="H3" s="25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0">
        <v>39.285714285714285</v>
      </c>
      <c r="R3" s="6">
        <v>35.615384615384599</v>
      </c>
      <c r="S3" s="47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0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132">
        <v>42.307692307692307</v>
      </c>
      <c r="AI3" s="132">
        <v>40.3333333333333</v>
      </c>
      <c r="AJ3" s="135">
        <v>39.81</v>
      </c>
      <c r="AK3" s="137">
        <v>39.17</v>
      </c>
      <c r="AL3" s="169">
        <v>38.528534100000002</v>
      </c>
      <c r="AM3" s="170">
        <f t="shared" ref="AM3:AM44" si="0">(AL3-Z3)/Z3*100</f>
        <v>-1.7900111176470617</v>
      </c>
      <c r="AN3" s="173">
        <f t="shared" ref="AN3:AN44" si="1">(AL3-AK3)/AK3*100</f>
        <v>-1.637645902476385</v>
      </c>
      <c r="AO3" s="172"/>
    </row>
    <row r="4" spans="1:41" ht="15" customHeight="1" thickBot="1" x14ac:dyDescent="0.4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4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20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0">
        <v>261.57424007181731</v>
      </c>
      <c r="R4" s="6">
        <v>257.38919247115962</v>
      </c>
      <c r="S4" s="47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0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132">
        <v>266.54533844189001</v>
      </c>
      <c r="AI4" s="132">
        <v>226.0266666666667</v>
      </c>
      <c r="AJ4" s="135">
        <v>228.24</v>
      </c>
      <c r="AK4" s="137">
        <v>214.04</v>
      </c>
      <c r="AL4" s="169">
        <v>201.088601955896</v>
      </c>
      <c r="AM4" s="170">
        <f t="shared" si="0"/>
        <v>-31.995358734484874</v>
      </c>
      <c r="AN4" s="173">
        <f t="shared" si="1"/>
        <v>-6.0509241469370192</v>
      </c>
      <c r="AO4" s="172"/>
    </row>
    <row r="5" spans="1:41" ht="15" customHeight="1" thickBot="1" x14ac:dyDescent="0.4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4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0">
        <v>247.54371946980083</v>
      </c>
      <c r="R5" s="6">
        <v>277.87333256889497</v>
      </c>
      <c r="S5" s="47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0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132">
        <v>237.080392836361</v>
      </c>
      <c r="AI5" s="132">
        <v>202.6866666666667</v>
      </c>
      <c r="AJ5" s="135">
        <v>232.29</v>
      </c>
      <c r="AK5" s="137">
        <v>221.54</v>
      </c>
      <c r="AL5" s="169">
        <v>209.937804322831</v>
      </c>
      <c r="AM5" s="170">
        <f t="shared" si="0"/>
        <v>-16.900401286141449</v>
      </c>
      <c r="AN5" s="173">
        <f t="shared" si="1"/>
        <v>-5.2370658468759563</v>
      </c>
      <c r="AO5" s="172"/>
    </row>
    <row r="6" spans="1:41" ht="15" customHeight="1" thickBot="1" x14ac:dyDescent="0.4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4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0">
        <v>916.31810319310318</v>
      </c>
      <c r="R6" s="6">
        <v>916.26984126984121</v>
      </c>
      <c r="S6" s="47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0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132">
        <v>1029.6940939004601</v>
      </c>
      <c r="AI6" s="132">
        <v>1022.63</v>
      </c>
      <c r="AJ6" s="135">
        <v>1133.92</v>
      </c>
      <c r="AK6" s="137">
        <v>1136.81</v>
      </c>
      <c r="AL6" s="169">
        <v>1085.2042160737799</v>
      </c>
      <c r="AM6" s="170">
        <f t="shared" si="0"/>
        <v>19.570751931735956</v>
      </c>
      <c r="AN6" s="173">
        <f t="shared" si="1"/>
        <v>-4.5395258597496557</v>
      </c>
      <c r="AO6" s="172"/>
    </row>
    <row r="7" spans="1:41" ht="15" customHeight="1" thickBot="1" x14ac:dyDescent="0.4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4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0">
        <v>1113.36441336441</v>
      </c>
      <c r="R7" s="6">
        <v>1174.2266922717999</v>
      </c>
      <c r="S7" s="47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0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132">
        <v>1189.82123724229</v>
      </c>
      <c r="AI7" s="132">
        <v>1195.7022222222199</v>
      </c>
      <c r="AJ7" s="135">
        <v>1216.45</v>
      </c>
      <c r="AK7" s="137">
        <v>1198.8399999999999</v>
      </c>
      <c r="AL7" s="169">
        <v>1186.35802469136</v>
      </c>
      <c r="AM7" s="170">
        <f t="shared" si="0"/>
        <v>3.7502891956506854</v>
      </c>
      <c r="AN7" s="173">
        <f t="shared" si="1"/>
        <v>-1.0411710744252698</v>
      </c>
      <c r="AO7" s="172"/>
    </row>
    <row r="8" spans="1:41" ht="15" customHeight="1" thickBot="1" x14ac:dyDescent="0.4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4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0">
        <v>238.75</v>
      </c>
      <c r="R8" s="6">
        <v>267.14285714285717</v>
      </c>
      <c r="S8" s="47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0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132">
        <v>265</v>
      </c>
      <c r="AI8" s="132">
        <v>280</v>
      </c>
      <c r="AJ8" s="137">
        <v>270</v>
      </c>
      <c r="AK8" s="137">
        <v>278.95</v>
      </c>
      <c r="AL8" s="169">
        <v>268.75</v>
      </c>
      <c r="AM8" s="170">
        <f t="shared" si="0"/>
        <v>2.8005464480874256</v>
      </c>
      <c r="AN8" s="173">
        <f t="shared" si="1"/>
        <v>-3.6565692776483201</v>
      </c>
      <c r="AO8" s="172"/>
    </row>
    <row r="9" spans="1:41" ht="15" customHeight="1" thickBot="1" x14ac:dyDescent="0.4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4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0">
        <v>250.666666666667</v>
      </c>
      <c r="R9" s="6">
        <v>240</v>
      </c>
      <c r="S9" s="47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0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132">
        <v>253.75</v>
      </c>
      <c r="AI9" s="132">
        <v>275</v>
      </c>
      <c r="AJ9" s="137">
        <v>256.88</v>
      </c>
      <c r="AK9" s="137">
        <v>260.48</v>
      </c>
      <c r="AL9" s="169">
        <v>270</v>
      </c>
      <c r="AM9" s="170">
        <f t="shared" si="0"/>
        <v>9.6446700507614214</v>
      </c>
      <c r="AN9" s="173">
        <f t="shared" si="1"/>
        <v>3.6547911547911474</v>
      </c>
      <c r="AO9" s="172"/>
    </row>
    <row r="10" spans="1:41" ht="15" customHeight="1" thickBot="1" x14ac:dyDescent="0.4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4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0">
        <v>343.65441176470591</v>
      </c>
      <c r="R10" s="6">
        <v>366.86868686868701</v>
      </c>
      <c r="S10" s="47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100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132">
        <v>324.21931735657199</v>
      </c>
      <c r="AI10" s="132">
        <v>325.683333333333</v>
      </c>
      <c r="AJ10" s="137">
        <v>385.8</v>
      </c>
      <c r="AK10" s="137">
        <v>394.84</v>
      </c>
      <c r="AL10" s="169">
        <v>358.58108108108109</v>
      </c>
      <c r="AM10" s="170">
        <f t="shared" si="0"/>
        <v>17.303624984830869</v>
      </c>
      <c r="AN10" s="173">
        <f t="shared" si="1"/>
        <v>-9.1831929183767809</v>
      </c>
      <c r="AO10" s="172"/>
    </row>
    <row r="11" spans="1:41" ht="15" customHeight="1" thickBot="1" x14ac:dyDescent="0.4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0">
        <v>550</v>
      </c>
      <c r="R11" s="6">
        <v>510</v>
      </c>
      <c r="S11" s="47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100">
        <v>525.80685623759996</v>
      </c>
      <c r="AD11" s="100">
        <v>526.17492103696623</v>
      </c>
      <c r="AE11" s="6">
        <v>500</v>
      </c>
      <c r="AF11" s="6">
        <v>489.55</v>
      </c>
      <c r="AG11" s="17">
        <v>489.94163999999995</v>
      </c>
      <c r="AH11" s="132">
        <v>495</v>
      </c>
      <c r="AI11">
        <v>498.96</v>
      </c>
      <c r="AJ11" s="137">
        <v>500.15276799999998</v>
      </c>
      <c r="AK11" s="138">
        <v>504.15399014399998</v>
      </c>
      <c r="AL11" s="169">
        <v>501.35287099999999</v>
      </c>
      <c r="AM11" s="170">
        <f t="shared" si="0"/>
        <v>0.27057419999999865</v>
      </c>
      <c r="AN11" s="173">
        <f t="shared" si="1"/>
        <v>-0.55560784973652755</v>
      </c>
      <c r="AO11" s="172"/>
    </row>
    <row r="12" spans="1:41" ht="15" customHeight="1" thickBot="1" x14ac:dyDescent="0.4">
      <c r="A12" s="2" t="s">
        <v>11</v>
      </c>
      <c r="B12" s="26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0">
        <v>642.5</v>
      </c>
      <c r="R12" s="6">
        <v>650</v>
      </c>
      <c r="S12" s="47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0">
        <v>685.74295640000003</v>
      </c>
      <c r="AD12" s="100">
        <v>686.22297646947993</v>
      </c>
      <c r="AE12" s="6">
        <v>622</v>
      </c>
      <c r="AF12" s="6">
        <v>600.03</v>
      </c>
      <c r="AG12" s="17">
        <v>600.51002399999993</v>
      </c>
      <c r="AH12" s="132">
        <v>550</v>
      </c>
      <c r="AI12">
        <v>560.95000000000005</v>
      </c>
      <c r="AJ12" s="136">
        <v>573.85326399999997</v>
      </c>
      <c r="AK12" s="138">
        <v>578.44409011200003</v>
      </c>
      <c r="AL12" s="169">
        <v>550</v>
      </c>
      <c r="AM12" s="170">
        <f t="shared" si="0"/>
        <v>-15.481263210278565</v>
      </c>
      <c r="AN12" s="173">
        <f t="shared" si="1"/>
        <v>-4.9173447526264118</v>
      </c>
      <c r="AO12" s="172"/>
    </row>
    <row r="13" spans="1:41" ht="15" customHeight="1" thickBot="1" x14ac:dyDescent="0.4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4">
        <v>175</v>
      </c>
      <c r="H13" s="20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0">
        <v>153.09090909090901</v>
      </c>
      <c r="R13" s="6">
        <v>158.33333333333334</v>
      </c>
      <c r="S13" s="47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100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132">
        <v>162</v>
      </c>
      <c r="AI13" s="132">
        <v>165</v>
      </c>
      <c r="AJ13" s="135">
        <v>157.13999999999999</v>
      </c>
      <c r="AK13" s="137">
        <v>160.66999999999999</v>
      </c>
      <c r="AL13" s="169">
        <v>160.48621499999999</v>
      </c>
      <c r="AM13" s="170">
        <f t="shared" si="0"/>
        <v>-11.820760989010996</v>
      </c>
      <c r="AN13" s="173">
        <f t="shared" si="1"/>
        <v>-0.1143866309827599</v>
      </c>
      <c r="AO13" s="172"/>
    </row>
    <row r="14" spans="1:41" ht="15" customHeight="1" thickBot="1" x14ac:dyDescent="0.4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4">
        <v>197.833333333333</v>
      </c>
      <c r="H14" s="20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0">
        <v>188.63636363636363</v>
      </c>
      <c r="R14" s="6">
        <v>181.53846153846155</v>
      </c>
      <c r="S14" s="47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0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132">
        <v>190</v>
      </c>
      <c r="AI14" s="132">
        <v>198.75</v>
      </c>
      <c r="AJ14" s="135">
        <v>186.21</v>
      </c>
      <c r="AK14" s="137">
        <v>190.22</v>
      </c>
      <c r="AL14" s="169">
        <v>191.01427939999999</v>
      </c>
      <c r="AM14" s="170">
        <f t="shared" si="0"/>
        <v>0.1284529112903163</v>
      </c>
      <c r="AN14" s="173">
        <f t="shared" si="1"/>
        <v>0.4175583009147269</v>
      </c>
      <c r="AO14" s="172"/>
    </row>
    <row r="15" spans="1:41" ht="15" customHeight="1" thickBot="1" x14ac:dyDescent="0.4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4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0">
        <v>1340</v>
      </c>
      <c r="R15" s="6">
        <v>1300</v>
      </c>
      <c r="S15" s="47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0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133">
        <v>1784.03</v>
      </c>
      <c r="AI15" s="132">
        <v>1820</v>
      </c>
      <c r="AJ15" s="137">
        <v>1800</v>
      </c>
      <c r="AK15" s="17">
        <v>1814.4</v>
      </c>
      <c r="AL15" s="169">
        <v>1795</v>
      </c>
      <c r="AM15" s="170">
        <f t="shared" si="0"/>
        <v>26.777695115973899</v>
      </c>
      <c r="AN15" s="173">
        <f t="shared" si="1"/>
        <v>-1.0692239858906576</v>
      </c>
      <c r="AO15" s="172"/>
    </row>
    <row r="16" spans="1:41" ht="15" customHeight="1" thickBot="1" x14ac:dyDescent="0.4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4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20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0">
        <v>284.13687390291699</v>
      </c>
      <c r="R16" s="6">
        <v>247.69140400729401</v>
      </c>
      <c r="S16" s="47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0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132">
        <v>194.54043639337354</v>
      </c>
      <c r="AI16" s="132">
        <v>193.31090909090901</v>
      </c>
      <c r="AJ16" s="135">
        <v>185.07</v>
      </c>
      <c r="AK16" s="137">
        <v>182.83</v>
      </c>
      <c r="AL16" s="169">
        <v>180.45088566827701</v>
      </c>
      <c r="AM16" s="170">
        <f t="shared" si="0"/>
        <v>-5.1114745006047579</v>
      </c>
      <c r="AN16" s="173">
        <f t="shared" si="1"/>
        <v>-1.3012713076207418</v>
      </c>
      <c r="AO16" s="172"/>
    </row>
    <row r="17" spans="1:41" ht="15" customHeight="1" thickBot="1" x14ac:dyDescent="0.4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4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20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0">
        <v>337.23406270720801</v>
      </c>
      <c r="R17" s="6">
        <v>355.52861952862003</v>
      </c>
      <c r="S17" s="47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0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132">
        <v>183.555521918528</v>
      </c>
      <c r="AI17" s="132">
        <v>180.583333333333</v>
      </c>
      <c r="AJ17" s="135">
        <v>176.08</v>
      </c>
      <c r="AK17" s="137">
        <v>172.6</v>
      </c>
      <c r="AL17" s="169">
        <v>172.293555798694</v>
      </c>
      <c r="AM17" s="170">
        <f t="shared" si="0"/>
        <v>-13.859523276525326</v>
      </c>
      <c r="AN17" s="173">
        <f t="shared" si="1"/>
        <v>-0.17754588719930078</v>
      </c>
      <c r="AO17" s="172"/>
    </row>
    <row r="18" spans="1:41" ht="15" customHeight="1" thickBot="1" x14ac:dyDescent="0.4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4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0">
        <v>943.19727891156458</v>
      </c>
      <c r="R18" s="6">
        <v>1095.8644803472389</v>
      </c>
      <c r="S18" s="47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0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132">
        <v>875.60224089635904</v>
      </c>
      <c r="AI18" s="132">
        <v>831.57857142857097</v>
      </c>
      <c r="AJ18" s="135">
        <v>821.32</v>
      </c>
      <c r="AK18" s="137">
        <v>834.83</v>
      </c>
      <c r="AL18" s="169">
        <v>812.17709305944618</v>
      </c>
      <c r="AM18" s="170">
        <f t="shared" si="0"/>
        <v>-5.4399750915946701</v>
      </c>
      <c r="AN18" s="173">
        <f t="shared" si="1"/>
        <v>-2.7134754309924012</v>
      </c>
      <c r="AO18" s="172"/>
    </row>
    <row r="19" spans="1:41" ht="15" customHeight="1" thickBot="1" x14ac:dyDescent="0.4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4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0">
        <v>2189.2857142857101</v>
      </c>
      <c r="R19" s="6">
        <v>2179.9263975418298</v>
      </c>
      <c r="S19" s="47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0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132">
        <v>1860.1102622867299</v>
      </c>
      <c r="AI19" s="132">
        <v>1798.5725</v>
      </c>
      <c r="AJ19" s="135">
        <v>1747.27</v>
      </c>
      <c r="AK19" s="137">
        <v>1752.91</v>
      </c>
      <c r="AL19" s="169">
        <v>1719.1956782713</v>
      </c>
      <c r="AM19" s="170">
        <f t="shared" si="0"/>
        <v>-9.8172346715345657</v>
      </c>
      <c r="AN19" s="173">
        <f t="shared" si="1"/>
        <v>-1.9233344398001062</v>
      </c>
      <c r="AO19" s="172"/>
    </row>
    <row r="20" spans="1:41" ht="15" customHeight="1" thickBot="1" x14ac:dyDescent="0.4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4">
        <v>126.68997668997669</v>
      </c>
      <c r="H20" s="20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0">
        <v>147.9126984126984</v>
      </c>
      <c r="R20" s="6">
        <v>116.7361111111111</v>
      </c>
      <c r="S20" s="47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0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132">
        <v>140.28571428571428</v>
      </c>
      <c r="AI20" s="132">
        <v>145.79374999999999</v>
      </c>
      <c r="AJ20" s="135">
        <v>145.33000000000001</v>
      </c>
      <c r="AK20" s="137">
        <v>148.25</v>
      </c>
      <c r="AL20" s="169">
        <v>128.81183541377717</v>
      </c>
      <c r="AM20" s="170">
        <f t="shared" si="0"/>
        <v>-37.434859389310397</v>
      </c>
      <c r="AN20" s="173">
        <f t="shared" si="1"/>
        <v>-13.111746769796174</v>
      </c>
      <c r="AO20" s="172"/>
    </row>
    <row r="21" spans="1:41" ht="15" customHeight="1" thickBot="1" x14ac:dyDescent="0.4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4">
        <v>325.62030075188</v>
      </c>
      <c r="H21" s="20">
        <v>298.82352941176498</v>
      </c>
      <c r="I21" s="6">
        <v>327.98888888888888</v>
      </c>
      <c r="J21" s="6">
        <v>328.18568222222217</v>
      </c>
      <c r="K21" s="6">
        <v>320</v>
      </c>
      <c r="L21" s="120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0">
        <v>287.15529912124344</v>
      </c>
      <c r="R21" s="6">
        <v>279.62962962962962</v>
      </c>
      <c r="S21" s="47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0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132">
        <v>282.82498184458967</v>
      </c>
      <c r="AI21" s="132">
        <v>338.96999999999997</v>
      </c>
      <c r="AJ21" s="135">
        <v>393.86</v>
      </c>
      <c r="AK21" s="137">
        <v>396.01</v>
      </c>
      <c r="AL21" s="169">
        <v>380.96038415366098</v>
      </c>
      <c r="AM21" s="170">
        <f t="shared" si="0"/>
        <v>58.93754486719309</v>
      </c>
      <c r="AN21" s="173">
        <f t="shared" si="1"/>
        <v>-3.8003120745281707</v>
      </c>
      <c r="AO21" s="172"/>
    </row>
    <row r="22" spans="1:41" ht="15" customHeight="1" thickBot="1" x14ac:dyDescent="0.4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4">
        <v>272.02663099963002</v>
      </c>
      <c r="H22" s="20">
        <v>261.75292339157897</v>
      </c>
      <c r="I22" s="6">
        <v>276.56947368421044</v>
      </c>
      <c r="J22" s="6">
        <v>290.49212723911518</v>
      </c>
      <c r="K22" s="6">
        <v>256.77995926231802</v>
      </c>
      <c r="L22" s="120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0">
        <v>257.10414808777352</v>
      </c>
      <c r="R22" s="6">
        <v>269.10624449028342</v>
      </c>
      <c r="S22" s="47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0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132">
        <v>232.0053947504928</v>
      </c>
      <c r="AI22" s="132">
        <v>278.54416666666663</v>
      </c>
      <c r="AJ22" s="135">
        <v>314.19</v>
      </c>
      <c r="AK22" s="137">
        <v>313.23</v>
      </c>
      <c r="AL22" s="169">
        <v>302.77214842165802</v>
      </c>
      <c r="AM22" s="170">
        <f t="shared" si="0"/>
        <v>27.091479457704853</v>
      </c>
      <c r="AN22" s="173">
        <f t="shared" si="1"/>
        <v>-3.3387132708686909</v>
      </c>
      <c r="AO22" s="172"/>
    </row>
    <row r="23" spans="1:41" ht="15" customHeight="1" thickBot="1" x14ac:dyDescent="0.4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4">
        <v>290.618953255863</v>
      </c>
      <c r="H23" s="20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0">
        <v>246.34846553637738</v>
      </c>
      <c r="R23" s="6">
        <v>225.96196617411661</v>
      </c>
      <c r="S23" s="47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0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132">
        <v>280.66798941798902</v>
      </c>
      <c r="AI23" s="132">
        <v>295.61</v>
      </c>
      <c r="AJ23" s="135">
        <v>357.71</v>
      </c>
      <c r="AK23" s="137">
        <v>359.52</v>
      </c>
      <c r="AL23" s="169">
        <v>350.504201680672</v>
      </c>
      <c r="AM23" s="170">
        <f t="shared" si="0"/>
        <v>22.435229421284966</v>
      </c>
      <c r="AN23" s="173">
        <f t="shared" si="1"/>
        <v>-2.5077320647886028</v>
      </c>
      <c r="AO23" s="172"/>
    </row>
    <row r="24" spans="1:41" ht="15" customHeight="1" thickBot="1" x14ac:dyDescent="0.4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4">
        <v>388.07711787587999</v>
      </c>
      <c r="H24" s="20">
        <v>370.73223103674502</v>
      </c>
      <c r="I24" s="6">
        <v>409.89100000000002</v>
      </c>
      <c r="J24" s="6">
        <v>410.13693460000002</v>
      </c>
      <c r="K24" s="6">
        <v>395.8</v>
      </c>
      <c r="L24" s="120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0">
        <v>323.94507849053304</v>
      </c>
      <c r="R24" s="6">
        <v>340.58536525790629</v>
      </c>
      <c r="S24" s="47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0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132">
        <v>361.90201260623797</v>
      </c>
      <c r="AI24" s="132">
        <v>327.88230769230773</v>
      </c>
      <c r="AJ24" s="137">
        <v>489</v>
      </c>
      <c r="AK24" s="137">
        <v>490.52831900000001</v>
      </c>
      <c r="AL24" s="169">
        <v>486.69057521998701</v>
      </c>
      <c r="AM24" s="170">
        <f t="shared" si="0"/>
        <v>45.293771847633906</v>
      </c>
      <c r="AN24" s="173">
        <f t="shared" si="1"/>
        <v>-0.7823694639764518</v>
      </c>
      <c r="AO24" s="172"/>
    </row>
    <row r="25" spans="1:41" ht="15" customHeight="1" thickBot="1" x14ac:dyDescent="0.4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4">
        <v>255.09490509490499</v>
      </c>
      <c r="H25" s="20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0">
        <v>197.70408163265299</v>
      </c>
      <c r="R25" s="6">
        <v>199.11527866073322</v>
      </c>
      <c r="S25" s="47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0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132">
        <v>148.43137254901964</v>
      </c>
      <c r="AI25" s="132">
        <v>200.66800000000001</v>
      </c>
      <c r="AJ25" s="135">
        <v>181.32</v>
      </c>
      <c r="AK25" s="137">
        <v>171.72</v>
      </c>
      <c r="AL25" s="169">
        <v>161.02152749211575</v>
      </c>
      <c r="AM25" s="170">
        <f t="shared" si="0"/>
        <v>-12.74307179226493</v>
      </c>
      <c r="AN25" s="173">
        <f t="shared" si="1"/>
        <v>-6.2301843162615</v>
      </c>
      <c r="AO25" s="172"/>
    </row>
    <row r="26" spans="1:41" ht="15" customHeight="1" thickBot="1" x14ac:dyDescent="0.4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4">
        <v>279.49034185698099</v>
      </c>
      <c r="H26" s="20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0">
        <v>227.69435792104801</v>
      </c>
      <c r="R26" s="6">
        <v>242.33068488295601</v>
      </c>
      <c r="S26" s="47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0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132">
        <v>153.09261909261909</v>
      </c>
      <c r="AI26" s="132">
        <v>149.70888888888888</v>
      </c>
      <c r="AJ26" s="135">
        <v>182.44</v>
      </c>
      <c r="AK26" s="137">
        <v>163.61000000000001</v>
      </c>
      <c r="AL26" s="169">
        <v>141.35253635253636</v>
      </c>
      <c r="AM26" s="170">
        <f t="shared" si="0"/>
        <v>-23.593223593223588</v>
      </c>
      <c r="AN26" s="173">
        <f t="shared" si="1"/>
        <v>-13.603975091659221</v>
      </c>
      <c r="AO26" s="172"/>
    </row>
    <row r="27" spans="1:41" ht="15" customHeight="1" thickBot="1" x14ac:dyDescent="0.4">
      <c r="A27" s="3" t="s">
        <v>26</v>
      </c>
      <c r="B27" s="13">
        <v>1760.855</v>
      </c>
      <c r="C27" s="13">
        <v>1700</v>
      </c>
      <c r="D27" s="13">
        <v>1750</v>
      </c>
      <c r="E27" s="34">
        <v>1751.7049999999999</v>
      </c>
      <c r="F27" s="34">
        <v>1753.4118755</v>
      </c>
      <c r="G27" s="34">
        <v>1755.1206285630501</v>
      </c>
      <c r="H27" s="34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0">
        <v>1796.5296263432899</v>
      </c>
      <c r="R27" s="6">
        <v>1883.47826086957</v>
      </c>
      <c r="S27" s="47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0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132">
        <v>1836.6666666666699</v>
      </c>
      <c r="AI27" s="132">
        <v>1811.556</v>
      </c>
      <c r="AJ27" s="137">
        <v>1986.5</v>
      </c>
      <c r="AK27" s="137">
        <v>1966.33</v>
      </c>
      <c r="AL27" s="169">
        <v>1938.7755102040801</v>
      </c>
      <c r="AM27" s="170">
        <f t="shared" si="0"/>
        <v>3.5547750257373445</v>
      </c>
      <c r="AN27" s="173">
        <f t="shared" si="1"/>
        <v>-1.4013156385713403</v>
      </c>
      <c r="AO27" s="172"/>
    </row>
    <row r="28" spans="1:41" ht="15" customHeight="1" thickBot="1" x14ac:dyDescent="0.4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0">
        <v>961.99149357662998</v>
      </c>
      <c r="R28" s="6">
        <v>933.91304347826076</v>
      </c>
      <c r="S28" s="47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0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132">
        <v>929.41176470588232</v>
      </c>
      <c r="AI28" s="132">
        <v>917.91666666666697</v>
      </c>
      <c r="AJ28" s="137">
        <v>966.4</v>
      </c>
      <c r="AK28" s="137">
        <v>965.34</v>
      </c>
      <c r="AL28" s="169">
        <v>956.74603174603203</v>
      </c>
      <c r="AM28" s="170">
        <f t="shared" si="0"/>
        <v>4.2820069204152551</v>
      </c>
      <c r="AN28" s="173">
        <f t="shared" si="1"/>
        <v>-0.89025299417490222</v>
      </c>
      <c r="AO28" s="172"/>
    </row>
    <row r="29" spans="1:41" ht="15" customHeight="1" thickBot="1" x14ac:dyDescent="0.4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0">
        <v>283.38249834601999</v>
      </c>
      <c r="R29" s="6">
        <v>282.02426564495499</v>
      </c>
      <c r="S29" s="47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0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132">
        <v>274.56574272594997</v>
      </c>
      <c r="AI29" s="132">
        <v>243.01400000000001</v>
      </c>
      <c r="AJ29" s="135">
        <v>283.55</v>
      </c>
      <c r="AK29" s="137">
        <v>303.75</v>
      </c>
      <c r="AL29" s="169">
        <v>296.67977855477898</v>
      </c>
      <c r="AM29" s="170">
        <f t="shared" si="0"/>
        <v>4.3772833687518968</v>
      </c>
      <c r="AN29" s="173">
        <f t="shared" si="1"/>
        <v>-2.3276449202373737</v>
      </c>
      <c r="AO29" s="172"/>
    </row>
    <row r="30" spans="1:41" ht="15" customHeight="1" thickBot="1" x14ac:dyDescent="0.4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0">
        <v>90.319779608770432</v>
      </c>
      <c r="R30" s="6">
        <v>107.83566416585212</v>
      </c>
      <c r="S30" s="47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0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132">
        <v>164.812531615014</v>
      </c>
      <c r="AI30" s="132">
        <v>110.383</v>
      </c>
      <c r="AJ30" s="135">
        <v>117.16</v>
      </c>
      <c r="AK30" s="137">
        <v>107.65</v>
      </c>
      <c r="AL30" s="169">
        <v>117.09934715182092</v>
      </c>
      <c r="AM30" s="170">
        <f t="shared" si="0"/>
        <v>20.180908918974112</v>
      </c>
      <c r="AN30" s="173">
        <f t="shared" si="1"/>
        <v>8.7778422218494345</v>
      </c>
      <c r="AO30" s="172"/>
    </row>
    <row r="31" spans="1:41" ht="15" customHeight="1" thickBot="1" x14ac:dyDescent="0.4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0">
        <v>906.529830322934</v>
      </c>
      <c r="R31" s="6">
        <v>860.34482758620697</v>
      </c>
      <c r="S31" s="47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0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132">
        <v>639.41697895461903</v>
      </c>
      <c r="AI31" s="132">
        <v>659.10249999999996</v>
      </c>
      <c r="AJ31" s="135">
        <v>700.12</v>
      </c>
      <c r="AK31" s="137">
        <v>724.04</v>
      </c>
      <c r="AL31" s="169">
        <v>729.520917678812</v>
      </c>
      <c r="AM31" s="170">
        <f t="shared" si="0"/>
        <v>1.8470995183209937</v>
      </c>
      <c r="AN31" s="173">
        <f t="shared" si="1"/>
        <v>0.75699100585769208</v>
      </c>
      <c r="AO31" s="172"/>
    </row>
    <row r="32" spans="1:41" ht="15" customHeight="1" thickBot="1" x14ac:dyDescent="0.4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0">
        <v>1111.1111111111111</v>
      </c>
      <c r="R32" s="6">
        <v>1020.63492063492</v>
      </c>
      <c r="S32" s="47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0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132">
        <v>1000</v>
      </c>
      <c r="AI32" s="132">
        <v>980.16750000000002</v>
      </c>
      <c r="AJ32" s="135">
        <v>1016.78</v>
      </c>
      <c r="AK32" s="137">
        <v>1033.8900000000001</v>
      </c>
      <c r="AL32" s="169">
        <v>985.96825396825398</v>
      </c>
      <c r="AM32" s="170">
        <f t="shared" si="0"/>
        <v>17.028872874570204</v>
      </c>
      <c r="AN32" s="173">
        <f t="shared" si="1"/>
        <v>-4.6350913570830672</v>
      </c>
      <c r="AO32" s="172"/>
    </row>
    <row r="33" spans="1:41" ht="15" customHeight="1" thickBot="1" x14ac:dyDescent="0.4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102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100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132">
        <v>1220.0769230769199</v>
      </c>
      <c r="AI33" s="132">
        <v>1185</v>
      </c>
      <c r="AJ33" s="137">
        <v>1175</v>
      </c>
      <c r="AK33" s="137">
        <v>1205</v>
      </c>
      <c r="AL33" s="169">
        <v>1208.4166666666599</v>
      </c>
      <c r="AM33" s="170">
        <f t="shared" si="0"/>
        <v>27.2017543859642</v>
      </c>
      <c r="AN33" s="173">
        <f t="shared" si="1"/>
        <v>0.2835408022124416</v>
      </c>
      <c r="AO33" s="172"/>
    </row>
    <row r="34" spans="1:41" ht="15" customHeight="1" thickBot="1" x14ac:dyDescent="0.4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0">
        <v>1502.1739130434801</v>
      </c>
      <c r="R34" s="6">
        <v>1433.3333333333333</v>
      </c>
      <c r="S34" s="47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100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132">
        <v>1396.02826510721</v>
      </c>
      <c r="AI34" s="132">
        <v>1407.405</v>
      </c>
      <c r="AJ34" s="137">
        <v>1400</v>
      </c>
      <c r="AK34" s="137">
        <v>1443.33</v>
      </c>
      <c r="AL34" s="169">
        <v>1475</v>
      </c>
      <c r="AM34" s="170">
        <f t="shared" si="0"/>
        <v>13.461538461538462</v>
      </c>
      <c r="AN34" s="173">
        <f t="shared" si="1"/>
        <v>2.1942313954535742</v>
      </c>
      <c r="AO34" s="172"/>
    </row>
    <row r="35" spans="1:41" ht="15" customHeight="1" thickBot="1" x14ac:dyDescent="0.4">
      <c r="A35" s="3" t="s">
        <v>34</v>
      </c>
      <c r="B35" s="13">
        <v>1324.13</v>
      </c>
      <c r="C35" s="29">
        <v>1436.84</v>
      </c>
      <c r="D35" s="6">
        <v>1442.98</v>
      </c>
      <c r="E35" s="29">
        <v>1449.12</v>
      </c>
      <c r="F35" s="6">
        <v>1455.26</v>
      </c>
      <c r="G35" s="29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0">
        <v>1400</v>
      </c>
      <c r="R35" s="101">
        <v>1401.12</v>
      </c>
      <c r="S35" s="102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100">
        <v>1290.6569874239999</v>
      </c>
      <c r="AD35" s="6">
        <v>1300</v>
      </c>
      <c r="AE35" s="101">
        <v>1378.29</v>
      </c>
      <c r="AF35" s="6">
        <v>1350</v>
      </c>
      <c r="AG35">
        <v>1350.81</v>
      </c>
      <c r="AH35" s="132">
        <v>1335.4838709677399</v>
      </c>
      <c r="AI35" s="132">
        <v>1301.075</v>
      </c>
      <c r="AJ35" s="137">
        <v>1320</v>
      </c>
      <c r="AK35" s="137">
        <v>1355.9573210000001</v>
      </c>
      <c r="AL35" s="145">
        <v>1360.256318</v>
      </c>
      <c r="AM35" s="170">
        <f t="shared" si="0"/>
        <v>10.963040093243723</v>
      </c>
      <c r="AN35" s="173">
        <f t="shared" si="1"/>
        <v>0.31704515573022757</v>
      </c>
      <c r="AO35" s="172"/>
    </row>
    <row r="36" spans="1:41" ht="15" customHeight="1" thickBot="1" x14ac:dyDescent="0.4">
      <c r="A36" s="3" t="s">
        <v>35</v>
      </c>
      <c r="B36" s="6">
        <v>884.75836701935998</v>
      </c>
      <c r="C36" s="29">
        <v>883.04255052904</v>
      </c>
      <c r="D36" s="6">
        <v>881.32673403872002</v>
      </c>
      <c r="E36" s="13">
        <v>750</v>
      </c>
      <c r="F36" s="13">
        <v>792.13067515623857</v>
      </c>
      <c r="G36" s="26">
        <v>800</v>
      </c>
      <c r="H36" s="26">
        <v>796.3</v>
      </c>
      <c r="I36" s="26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1">
        <v>901.44056699999976</v>
      </c>
      <c r="S36" s="102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100">
        <v>913.94218027767056</v>
      </c>
      <c r="AE36" s="6">
        <v>857.14285714285722</v>
      </c>
      <c r="AF36" s="7">
        <v>900.03</v>
      </c>
      <c r="AG36">
        <v>900.57001799999989</v>
      </c>
      <c r="AH36" s="132">
        <v>925</v>
      </c>
      <c r="AI36" s="132">
        <v>950</v>
      </c>
      <c r="AJ36" s="137">
        <v>1000</v>
      </c>
      <c r="AK36" s="137">
        <v>1034.78</v>
      </c>
      <c r="AL36" s="145">
        <v>1037.4735128</v>
      </c>
      <c r="AM36" s="170">
        <f t="shared" si="0"/>
        <v>10.189180281045749</v>
      </c>
      <c r="AN36" s="173">
        <f t="shared" si="1"/>
        <v>0.26029811167591255</v>
      </c>
      <c r="AO36" s="172"/>
    </row>
    <row r="37" spans="1:41" ht="15" customHeight="1" thickBot="1" x14ac:dyDescent="0.4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0">
        <v>625.07936507936495</v>
      </c>
      <c r="R37" s="6">
        <v>592.82051282051282</v>
      </c>
      <c r="S37" s="47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0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132">
        <v>564.44444444444446</v>
      </c>
      <c r="AI37" s="132">
        <v>544.44500000000005</v>
      </c>
      <c r="AJ37" s="135">
        <v>528.89</v>
      </c>
      <c r="AK37" s="137">
        <v>532.79999999999995</v>
      </c>
      <c r="AL37" s="169">
        <v>530.37037037037044</v>
      </c>
      <c r="AM37" s="170">
        <f t="shared" si="0"/>
        <v>-13.875819442709583</v>
      </c>
      <c r="AN37" s="173">
        <f t="shared" si="1"/>
        <v>-0.45601156712265711</v>
      </c>
      <c r="AO37" s="172"/>
    </row>
    <row r="38" spans="1:41" ht="15" customHeight="1" thickBot="1" x14ac:dyDescent="0.4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0">
        <v>121.52740363737804</v>
      </c>
      <c r="R38" s="6">
        <v>142.82002311414072</v>
      </c>
      <c r="S38" s="47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0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132">
        <v>82.540784379019684</v>
      </c>
      <c r="AI38" s="132">
        <v>87.469230769230791</v>
      </c>
      <c r="AJ38" s="135">
        <v>86.67</v>
      </c>
      <c r="AK38" s="137">
        <v>97.75</v>
      </c>
      <c r="AL38" s="169">
        <v>86.678049057555697</v>
      </c>
      <c r="AM38" s="170">
        <f t="shared" si="0"/>
        <v>-4.7389646493932469</v>
      </c>
      <c r="AN38" s="173">
        <f t="shared" si="1"/>
        <v>-11.326804033191102</v>
      </c>
      <c r="AO38" s="172"/>
    </row>
    <row r="39" spans="1:41" ht="15" customHeight="1" thickBot="1" x14ac:dyDescent="0.4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0">
        <v>128.05141025691401</v>
      </c>
      <c r="R39" s="6">
        <v>139.15425261013499</v>
      </c>
      <c r="S39" s="47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0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132">
        <v>81.637682850918154</v>
      </c>
      <c r="AI39" s="132">
        <v>92.403636363636352</v>
      </c>
      <c r="AJ39" s="135">
        <v>90.76</v>
      </c>
      <c r="AK39" s="137">
        <v>100.99</v>
      </c>
      <c r="AL39" s="169">
        <v>90.7537567733646</v>
      </c>
      <c r="AM39" s="170">
        <f t="shared" si="0"/>
        <v>0.26198619361677378</v>
      </c>
      <c r="AN39" s="173">
        <f t="shared" si="1"/>
        <v>-10.135897838038812</v>
      </c>
      <c r="AO39" s="172"/>
    </row>
    <row r="40" spans="1:41" ht="15" customHeight="1" thickBot="1" x14ac:dyDescent="0.4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0">
        <v>450</v>
      </c>
      <c r="R40" s="6">
        <v>506.41025641025601</v>
      </c>
      <c r="S40" s="47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0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132">
        <v>512.82051282051282</v>
      </c>
      <c r="AI40" s="132">
        <v>517.94692307692299</v>
      </c>
      <c r="AJ40" s="135">
        <v>501.94</v>
      </c>
      <c r="AK40" s="137">
        <v>483.46</v>
      </c>
      <c r="AL40" s="169">
        <v>478.27272727272702</v>
      </c>
      <c r="AM40" s="170">
        <f t="shared" si="0"/>
        <v>-10.32386363636369</v>
      </c>
      <c r="AN40" s="173">
        <f t="shared" si="1"/>
        <v>-1.0729476538437419</v>
      </c>
      <c r="AO40" s="172"/>
    </row>
    <row r="41" spans="1:41" ht="15" customHeight="1" thickBot="1" x14ac:dyDescent="0.4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0">
        <v>250</v>
      </c>
      <c r="R41" s="6">
        <v>265.38461538461502</v>
      </c>
      <c r="S41" s="47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132">
        <v>198.47513597513594</v>
      </c>
      <c r="AI41" s="132">
        <v>188.46</v>
      </c>
      <c r="AJ41" s="137">
        <v>208.1</v>
      </c>
      <c r="AK41" s="17">
        <v>209.3486</v>
      </c>
      <c r="AL41" s="169">
        <v>200.57720057720056</v>
      </c>
      <c r="AM41" s="170">
        <f t="shared" si="0"/>
        <v>-16.367501654599852</v>
      </c>
      <c r="AN41" s="173">
        <f t="shared" si="1"/>
        <v>-4.1898533941948726</v>
      </c>
      <c r="AO41" s="172"/>
    </row>
    <row r="42" spans="1:41" ht="15" customHeight="1" thickBot="1" x14ac:dyDescent="0.4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0">
        <v>230</v>
      </c>
      <c r="R42" s="6">
        <v>249.28571428571399</v>
      </c>
      <c r="S42" s="47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132">
        <v>184.34723171565275</v>
      </c>
      <c r="AI42" s="132">
        <v>212.62400000000002</v>
      </c>
      <c r="AJ42" s="135">
        <v>200.61</v>
      </c>
      <c r="AK42" s="137">
        <v>204.29</v>
      </c>
      <c r="AL42" s="169">
        <v>190.45454545454501</v>
      </c>
      <c r="AM42" s="170">
        <f t="shared" si="0"/>
        <v>-17.322777101096424</v>
      </c>
      <c r="AN42" s="173">
        <f t="shared" si="1"/>
        <v>-6.7724580476063334</v>
      </c>
      <c r="AO42" s="172"/>
    </row>
    <row r="43" spans="1:41" ht="15" customHeight="1" thickBot="1" x14ac:dyDescent="0.4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0">
        <v>507.24637681159442</v>
      </c>
      <c r="R43" s="6">
        <v>507.69230769230785</v>
      </c>
      <c r="S43" s="47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0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132">
        <v>488.20512820512823</v>
      </c>
      <c r="AI43" s="132">
        <v>502.56384615384616</v>
      </c>
      <c r="AJ43" s="135">
        <v>509.33</v>
      </c>
      <c r="AK43" s="137">
        <v>507.5</v>
      </c>
      <c r="AL43" s="169">
        <v>515</v>
      </c>
      <c r="AM43" s="170">
        <f t="shared" si="0"/>
        <v>1.4540337711069358</v>
      </c>
      <c r="AN43" s="173">
        <f t="shared" si="1"/>
        <v>1.4778325123152709</v>
      </c>
    </row>
    <row r="44" spans="1:41" ht="15" customHeight="1" thickBot="1" x14ac:dyDescent="0.4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0">
        <v>628.75</v>
      </c>
      <c r="R44" s="6">
        <v>600</v>
      </c>
      <c r="S44" s="47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0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132">
        <v>700</v>
      </c>
      <c r="AI44" s="132">
        <v>708</v>
      </c>
      <c r="AJ44" s="137">
        <v>705.63485100000003</v>
      </c>
      <c r="AK44" s="137">
        <v>704.29</v>
      </c>
      <c r="AL44" s="169">
        <v>705.86352190000002</v>
      </c>
      <c r="AM44" s="170">
        <f t="shared" si="0"/>
        <v>0.12248537588652814</v>
      </c>
      <c r="AN44" s="173">
        <f t="shared" si="1"/>
        <v>0.22341959988073945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O44"/>
  <sheetViews>
    <sheetView workbookViewId="0">
      <pane xSplit="23" topLeftCell="AB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3.7265625" customWidth="1"/>
    <col min="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4" max="24" width="9.453125" customWidth="1"/>
    <col min="25" max="25" width="13.453125" customWidth="1"/>
    <col min="26" max="26" width="11.54296875" bestFit="1" customWidth="1"/>
    <col min="28" max="28" width="9" customWidth="1"/>
    <col min="29" max="29" width="12.26953125" customWidth="1"/>
    <col min="30" max="30" width="10" customWidth="1"/>
    <col min="31" max="31" width="9.26953125" customWidth="1"/>
    <col min="36" max="36" width="11.54296875" bestFit="1" customWidth="1"/>
    <col min="37" max="37" width="9.45312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4">
        <v>536.33333333332996</v>
      </c>
      <c r="H2" s="25">
        <v>498</v>
      </c>
      <c r="I2" s="6">
        <v>453.33333333333331</v>
      </c>
      <c r="J2" s="6">
        <v>453</v>
      </c>
      <c r="K2" s="35">
        <v>449.5</v>
      </c>
      <c r="L2" s="35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0">
        <v>500.25</v>
      </c>
      <c r="R2" s="121">
        <v>485</v>
      </c>
      <c r="S2" s="47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0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132">
        <v>446</v>
      </c>
      <c r="AI2" s="132">
        <v>454.44444444444446</v>
      </c>
      <c r="AJ2" s="137">
        <v>435</v>
      </c>
      <c r="AK2" s="137">
        <v>434.81</v>
      </c>
      <c r="AL2" s="169">
        <v>443.84615384615398</v>
      </c>
      <c r="AM2" s="170">
        <f>(AL2-Z2)/Z2*100</f>
        <v>-3.5117056856186997</v>
      </c>
      <c r="AN2" s="173">
        <f>(AL2-AK2)/AK2*100</f>
        <v>2.0781844589944987</v>
      </c>
      <c r="AO2" s="172"/>
    </row>
    <row r="3" spans="1:41" ht="15" customHeight="1" thickBot="1" x14ac:dyDescent="0.4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4">
        <v>45.75</v>
      </c>
      <c r="H3" s="20">
        <v>42.5</v>
      </c>
      <c r="I3" s="6">
        <v>40</v>
      </c>
      <c r="J3" s="6">
        <v>41.02</v>
      </c>
      <c r="K3" s="35">
        <v>39.090909090909093</v>
      </c>
      <c r="L3" s="35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0">
        <v>37.916666666666664</v>
      </c>
      <c r="R3" s="121">
        <v>36.81818181818182</v>
      </c>
      <c r="S3" s="47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0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132">
        <v>39.090909090909093</v>
      </c>
      <c r="AI3" s="132">
        <v>39.090909090909093</v>
      </c>
      <c r="AJ3" s="135">
        <v>38.18</v>
      </c>
      <c r="AK3" s="137">
        <v>37.200000000000003</v>
      </c>
      <c r="AL3" s="169">
        <v>38.472819000000001</v>
      </c>
      <c r="AM3" s="170">
        <f t="shared" ref="AM3:AM44" si="0">(AL3-Z3)/Z3*100</f>
        <v>-3.817952499999997</v>
      </c>
      <c r="AN3" s="173">
        <f t="shared" ref="AN3:AN44" si="1">(AL3-AK3)/AK3*100</f>
        <v>3.4215564516128985</v>
      </c>
      <c r="AO3" s="172"/>
    </row>
    <row r="4" spans="1:41" ht="15" customHeight="1" thickBot="1" x14ac:dyDescent="0.4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4">
        <v>330.46840521991408</v>
      </c>
      <c r="H4" s="20">
        <v>323.11006658832702</v>
      </c>
      <c r="I4" s="6">
        <v>351.94666666666666</v>
      </c>
      <c r="J4" s="6">
        <v>384.61538461538458</v>
      </c>
      <c r="K4" s="35">
        <v>355</v>
      </c>
      <c r="L4" s="36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0">
        <v>289.60144927536197</v>
      </c>
      <c r="R4" s="121">
        <v>316.607142857143</v>
      </c>
      <c r="S4" s="47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0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132">
        <v>287.36942070275398</v>
      </c>
      <c r="AI4" s="132">
        <v>251.90333333333299</v>
      </c>
      <c r="AJ4" s="135">
        <v>258.57</v>
      </c>
      <c r="AK4" s="137">
        <v>266.89999999999998</v>
      </c>
      <c r="AL4" s="169">
        <v>248.03936803936799</v>
      </c>
      <c r="AM4" s="170">
        <f t="shared" si="0"/>
        <v>-10.960226857662915</v>
      </c>
      <c r="AN4" s="173">
        <f t="shared" si="1"/>
        <v>-7.0665537507051308</v>
      </c>
      <c r="AO4" s="172"/>
    </row>
    <row r="5" spans="1:41" ht="15" customHeight="1" thickBot="1" x14ac:dyDescent="0.4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4">
        <v>294.85422219430461</v>
      </c>
      <c r="H5" s="20">
        <v>293.73563865845199</v>
      </c>
      <c r="I5" s="6">
        <v>309.02875</v>
      </c>
      <c r="J5" s="6">
        <v>300.24061221797069</v>
      </c>
      <c r="K5" s="35">
        <v>297.69753484070901</v>
      </c>
      <c r="L5" s="37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0">
        <v>289.60157126823799</v>
      </c>
      <c r="R5" s="121">
        <v>295.26315789473699</v>
      </c>
      <c r="S5" s="47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0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132">
        <v>241.386046771982</v>
      </c>
      <c r="AI5" s="132">
        <v>222.24700000000001</v>
      </c>
      <c r="AJ5" s="135">
        <v>224.04</v>
      </c>
      <c r="AK5" s="137">
        <v>238.35</v>
      </c>
      <c r="AL5" s="169">
        <v>237.92666155318801</v>
      </c>
      <c r="AM5" s="170">
        <f t="shared" si="0"/>
        <v>-10.162363657598981</v>
      </c>
      <c r="AN5" s="173">
        <f t="shared" si="1"/>
        <v>-0.17761210271113165</v>
      </c>
      <c r="AO5" s="172"/>
    </row>
    <row r="6" spans="1:41" ht="15" customHeight="1" thickBot="1" x14ac:dyDescent="0.4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4">
        <v>1041.5364486815604</v>
      </c>
      <c r="H6" s="8">
        <v>1077.3203188628001</v>
      </c>
      <c r="I6" s="6">
        <v>996.15384615384596</v>
      </c>
      <c r="J6" s="6">
        <v>969.64285714285711</v>
      </c>
      <c r="K6" s="35">
        <v>948.14814814814827</v>
      </c>
      <c r="L6" s="122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0">
        <v>872.22222222222194</v>
      </c>
      <c r="R6" s="121">
        <v>900</v>
      </c>
      <c r="S6" s="47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0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132">
        <v>994.55754888127387</v>
      </c>
      <c r="AI6" s="132">
        <v>983.33333333333303</v>
      </c>
      <c r="AJ6" s="135">
        <v>941.96</v>
      </c>
      <c r="AK6" s="137">
        <v>935.23</v>
      </c>
      <c r="AL6" s="169">
        <v>925.64289650000001</v>
      </c>
      <c r="AM6" s="170">
        <f t="shared" si="0"/>
        <v>-2.9224561168353711</v>
      </c>
      <c r="AN6" s="173">
        <f t="shared" si="1"/>
        <v>-1.0251064978668363</v>
      </c>
      <c r="AO6" s="172"/>
    </row>
    <row r="7" spans="1:41" ht="15" customHeight="1" thickBot="1" x14ac:dyDescent="0.4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4">
        <v>1284.4190292466155</v>
      </c>
      <c r="H7" s="8">
        <v>1261.9630267561279</v>
      </c>
      <c r="I7" s="6">
        <v>1112.5</v>
      </c>
      <c r="J7" s="6">
        <v>1210</v>
      </c>
      <c r="K7" s="35">
        <v>1164.2857142857142</v>
      </c>
      <c r="L7" s="122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0">
        <v>1170.9090909090908</v>
      </c>
      <c r="R7" s="121">
        <v>1190</v>
      </c>
      <c r="S7" s="47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0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132">
        <v>1212.5</v>
      </c>
      <c r="AI7" s="132">
        <v>1215.7</v>
      </c>
      <c r="AJ7" s="135">
        <v>1211.43</v>
      </c>
      <c r="AK7" s="137">
        <v>1194.9100000000001</v>
      </c>
      <c r="AL7" s="169">
        <v>1203.8461538461499</v>
      </c>
      <c r="AM7" s="170">
        <f t="shared" si="0"/>
        <v>-1.3240857503155783</v>
      </c>
      <c r="AN7" s="173">
        <f t="shared" si="1"/>
        <v>0.74785162448635156</v>
      </c>
      <c r="AO7" s="172"/>
    </row>
    <row r="8" spans="1:41" ht="15" customHeight="1" thickBot="1" x14ac:dyDescent="0.4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4">
        <v>284.61538461538464</v>
      </c>
      <c r="H8" s="8">
        <v>286.05769230769232</v>
      </c>
      <c r="I8" s="6">
        <v>243.75</v>
      </c>
      <c r="J8" s="6">
        <v>302.22222222222223</v>
      </c>
      <c r="K8" s="35">
        <v>295</v>
      </c>
      <c r="L8" s="122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0">
        <v>291.66666666666669</v>
      </c>
      <c r="R8" s="121">
        <v>300</v>
      </c>
      <c r="S8" s="47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0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132">
        <v>243.333333333333</v>
      </c>
      <c r="AI8" s="132">
        <v>270</v>
      </c>
      <c r="AJ8" s="135">
        <v>278.18</v>
      </c>
      <c r="AK8" s="137">
        <v>274.5</v>
      </c>
      <c r="AL8" s="169">
        <v>271.11111111111097</v>
      </c>
      <c r="AM8" s="170">
        <f t="shared" si="0"/>
        <v>13.488372093023198</v>
      </c>
      <c r="AN8" s="173">
        <f t="shared" si="1"/>
        <v>-1.2345679012346185</v>
      </c>
      <c r="AO8" s="172"/>
    </row>
    <row r="9" spans="1:41" ht="15" customHeight="1" thickBot="1" x14ac:dyDescent="0.4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4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22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0">
        <v>250</v>
      </c>
      <c r="R9" s="121">
        <v>267.777777777778</v>
      </c>
      <c r="S9" s="47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0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132">
        <v>216</v>
      </c>
      <c r="AI9" s="132">
        <v>238.75</v>
      </c>
      <c r="AJ9" s="135">
        <v>244.62</v>
      </c>
      <c r="AK9" s="137">
        <v>242.17</v>
      </c>
      <c r="AL9" s="169">
        <v>240</v>
      </c>
      <c r="AM9" s="170">
        <f t="shared" si="0"/>
        <v>14.285714285714285</v>
      </c>
      <c r="AN9" s="173">
        <f t="shared" si="1"/>
        <v>-0.89606474790435953</v>
      </c>
      <c r="AO9" s="172"/>
    </row>
    <row r="10" spans="1:41" ht="15" customHeight="1" thickBot="1" x14ac:dyDescent="0.4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4">
        <v>395.3341905035486</v>
      </c>
      <c r="H10" s="8">
        <v>363.03097665339129</v>
      </c>
      <c r="I10" s="6">
        <v>288.21400000000006</v>
      </c>
      <c r="J10" s="6">
        <v>307.61904761904799</v>
      </c>
      <c r="K10" s="35">
        <v>298.08866995073902</v>
      </c>
      <c r="L10" s="35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0">
        <v>341.17647058823502</v>
      </c>
      <c r="R10" s="121">
        <v>321.455938697318</v>
      </c>
      <c r="S10" s="47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0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132">
        <v>315.10673234811202</v>
      </c>
      <c r="AI10" s="132">
        <v>327.99166666666702</v>
      </c>
      <c r="AJ10" s="135">
        <v>379.38</v>
      </c>
      <c r="AK10" s="137">
        <v>377.39</v>
      </c>
      <c r="AL10" s="169">
        <v>389.28671328671334</v>
      </c>
      <c r="AM10" s="170">
        <f t="shared" si="0"/>
        <v>26.94131955001507</v>
      </c>
      <c r="AN10" s="173">
        <f t="shared" si="1"/>
        <v>3.1523657984348681</v>
      </c>
      <c r="AO10" s="172"/>
    </row>
    <row r="11" spans="1:41" ht="15" customHeight="1" thickBot="1" x14ac:dyDescent="0.4">
      <c r="A11" s="2" t="s">
        <v>10</v>
      </c>
      <c r="B11" s="26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4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0">
        <v>350</v>
      </c>
      <c r="R11" s="121">
        <v>375</v>
      </c>
      <c r="S11" s="47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100">
        <v>312.95172266249995</v>
      </c>
      <c r="AD11" s="100">
        <v>313.13949369609742</v>
      </c>
      <c r="AE11" s="101">
        <v>302.3</v>
      </c>
      <c r="AF11" s="6">
        <v>300</v>
      </c>
      <c r="AG11" s="17">
        <v>326</v>
      </c>
      <c r="AH11" s="133">
        <v>330.21</v>
      </c>
      <c r="AI11" s="17">
        <v>333.18188999999995</v>
      </c>
      <c r="AJ11" s="137">
        <v>400</v>
      </c>
      <c r="AK11" s="137">
        <v>400.58312599999999</v>
      </c>
      <c r="AL11" s="17">
        <v>402.37512400000003</v>
      </c>
      <c r="AM11" s="170">
        <f t="shared" si="0"/>
        <v>33.84462791487649</v>
      </c>
      <c r="AN11" s="173">
        <f t="shared" si="1"/>
        <v>0.44734735032249839</v>
      </c>
      <c r="AO11" s="172"/>
    </row>
    <row r="12" spans="1:41" ht="15" customHeight="1" thickBot="1" x14ac:dyDescent="0.4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4">
        <v>555</v>
      </c>
      <c r="H12" s="8">
        <v>552.5</v>
      </c>
      <c r="I12" s="6">
        <v>495</v>
      </c>
      <c r="J12" s="6">
        <v>495.24749999999995</v>
      </c>
      <c r="K12" s="35">
        <v>550</v>
      </c>
      <c r="L12" s="35">
        <v>550</v>
      </c>
      <c r="M12" s="13">
        <v>550.5</v>
      </c>
      <c r="N12" s="6">
        <v>575</v>
      </c>
      <c r="O12" s="6">
        <v>450</v>
      </c>
      <c r="P12" s="6">
        <v>400</v>
      </c>
      <c r="Q12" s="20">
        <v>473.86363636363598</v>
      </c>
      <c r="R12" s="121">
        <v>485.28571428571001</v>
      </c>
      <c r="S12" s="47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100">
        <v>542.83971421499996</v>
      </c>
      <c r="AD12" s="100">
        <v>543.16541804352892</v>
      </c>
      <c r="AE12" s="101">
        <v>536.21</v>
      </c>
      <c r="AF12" s="6">
        <v>525</v>
      </c>
      <c r="AG12" s="17">
        <v>575</v>
      </c>
      <c r="AH12" s="133">
        <v>589.30999999999995</v>
      </c>
      <c r="AI12" s="17">
        <v>594.61378999999988</v>
      </c>
      <c r="AJ12" s="137">
        <v>650</v>
      </c>
      <c r="AK12" s="137">
        <v>670</v>
      </c>
      <c r="AL12" s="145">
        <v>670.52738190000002</v>
      </c>
      <c r="AM12" s="170">
        <f t="shared" si="0"/>
        <v>34.105476380000006</v>
      </c>
      <c r="AN12" s="173">
        <f t="shared" si="1"/>
        <v>7.8713716417913887E-2</v>
      </c>
      <c r="AO12" s="172"/>
    </row>
    <row r="13" spans="1:41" ht="15" customHeight="1" thickBot="1" x14ac:dyDescent="0.4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4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36">
        <v>170.33</v>
      </c>
      <c r="M13" s="13">
        <v>175</v>
      </c>
      <c r="N13" s="6">
        <v>180</v>
      </c>
      <c r="O13" s="6">
        <v>170</v>
      </c>
      <c r="P13" s="6">
        <v>150</v>
      </c>
      <c r="Q13" s="20">
        <v>160</v>
      </c>
      <c r="R13" s="121">
        <v>150</v>
      </c>
      <c r="S13" s="47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0">
        <v>158</v>
      </c>
      <c r="AD13" s="6">
        <v>160</v>
      </c>
      <c r="AE13" s="6">
        <v>138</v>
      </c>
      <c r="AF13" s="6">
        <v>155</v>
      </c>
      <c r="AG13" s="17">
        <v>152</v>
      </c>
      <c r="AH13" s="132">
        <v>136.66666666666666</v>
      </c>
      <c r="AI13" s="132">
        <v>140</v>
      </c>
      <c r="AJ13" s="137">
        <v>145</v>
      </c>
      <c r="AK13" s="137">
        <v>142</v>
      </c>
      <c r="AL13" s="169">
        <v>145</v>
      </c>
      <c r="AM13" s="170">
        <f t="shared" si="0"/>
        <v>-3.3333333333333335</v>
      </c>
      <c r="AN13" s="173">
        <f t="shared" si="1"/>
        <v>2.112676056338028</v>
      </c>
      <c r="AO13" s="172"/>
    </row>
    <row r="14" spans="1:41" ht="15" customHeight="1" thickBot="1" x14ac:dyDescent="0.4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4">
        <v>190.75757575757575</v>
      </c>
      <c r="H14" s="20">
        <v>192</v>
      </c>
      <c r="I14" s="6">
        <v>192.86</v>
      </c>
      <c r="J14" s="6">
        <v>203</v>
      </c>
      <c r="K14" s="35">
        <v>199.09090909090909</v>
      </c>
      <c r="L14" s="36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0">
        <v>191</v>
      </c>
      <c r="R14" s="121">
        <v>186.66666666666666</v>
      </c>
      <c r="S14" s="47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0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132">
        <v>162</v>
      </c>
      <c r="AI14" s="132">
        <v>171.81818181818181</v>
      </c>
      <c r="AJ14" s="135">
        <v>173.82</v>
      </c>
      <c r="AK14" s="137">
        <v>170.7</v>
      </c>
      <c r="AL14" s="169">
        <v>171.68573420000001</v>
      </c>
      <c r="AM14" s="170">
        <f t="shared" si="0"/>
        <v>-5.5728461899999902</v>
      </c>
      <c r="AN14" s="173">
        <f t="shared" si="1"/>
        <v>0.57746584651436705</v>
      </c>
      <c r="AO14" s="172"/>
    </row>
    <row r="15" spans="1:41" ht="15" customHeight="1" thickBot="1" x14ac:dyDescent="0.4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4">
        <v>1725</v>
      </c>
      <c r="H15" s="20">
        <v>1750</v>
      </c>
      <c r="I15" s="6">
        <v>1980.9</v>
      </c>
      <c r="J15" s="6">
        <v>1981.8904499999999</v>
      </c>
      <c r="K15" s="35">
        <v>2050.1999999999998</v>
      </c>
      <c r="L15" s="36">
        <v>1850.36</v>
      </c>
      <c r="M15" s="13">
        <v>1800</v>
      </c>
      <c r="N15" s="6">
        <v>1805</v>
      </c>
      <c r="O15" s="6">
        <v>1800</v>
      </c>
      <c r="P15" s="6">
        <v>1700</v>
      </c>
      <c r="Q15" s="20">
        <v>1500</v>
      </c>
      <c r="R15" s="121">
        <v>1505.8652300000001</v>
      </c>
      <c r="S15" s="47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0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132">
        <v>1850</v>
      </c>
      <c r="AI15" s="132">
        <v>1900</v>
      </c>
      <c r="AJ15" s="137">
        <v>1950.263841</v>
      </c>
      <c r="AK15" s="137">
        <v>1925</v>
      </c>
      <c r="AL15" s="169">
        <v>1900.5842391000001</v>
      </c>
      <c r="AM15" s="170">
        <f t="shared" si="0"/>
        <v>25.614647368050203</v>
      </c>
      <c r="AN15" s="173">
        <f t="shared" si="1"/>
        <v>-1.2683512155844103</v>
      </c>
      <c r="AO15" s="172"/>
    </row>
    <row r="16" spans="1:41" ht="15" customHeight="1" thickBot="1" x14ac:dyDescent="0.4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4">
        <v>330.47217421149537</v>
      </c>
      <c r="H16" s="20">
        <v>335.791399427763</v>
      </c>
      <c r="I16" s="6">
        <v>338.79624999999999</v>
      </c>
      <c r="J16" s="6">
        <v>338.96564812499997</v>
      </c>
      <c r="K16" s="35">
        <v>328.759018759019</v>
      </c>
      <c r="L16" s="36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0">
        <v>279.30794430794401</v>
      </c>
      <c r="R16" s="121">
        <v>299.04634581105199</v>
      </c>
      <c r="S16" s="47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0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132">
        <v>152.88490970309155</v>
      </c>
      <c r="AI16" s="132">
        <v>152.7211111111111</v>
      </c>
      <c r="AJ16" s="135">
        <v>159.44999999999999</v>
      </c>
      <c r="AK16" s="137">
        <v>155.68</v>
      </c>
      <c r="AL16" s="169">
        <v>143.16757316757318</v>
      </c>
      <c r="AM16" s="170">
        <f t="shared" si="0"/>
        <v>5.0459901893699977</v>
      </c>
      <c r="AN16" s="173">
        <f t="shared" si="1"/>
        <v>-8.0372731451868109</v>
      </c>
      <c r="AO16" s="172"/>
    </row>
    <row r="17" spans="1:41" ht="15" customHeight="1" thickBot="1" x14ac:dyDescent="0.4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4">
        <v>355.41845347605312</v>
      </c>
      <c r="H17" s="20">
        <v>349.40913865546202</v>
      </c>
      <c r="I17" s="6">
        <v>365.53000000000003</v>
      </c>
      <c r="J17" s="6">
        <v>346.59090909090901</v>
      </c>
      <c r="K17" s="35">
        <v>338.49629838760302</v>
      </c>
      <c r="L17" s="36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0">
        <v>295.65217391304299</v>
      </c>
      <c r="R17" s="121">
        <v>284.19642857142901</v>
      </c>
      <c r="S17" s="47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0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132">
        <v>168.61111111111111</v>
      </c>
      <c r="AI17" s="132">
        <v>172.99799999999999</v>
      </c>
      <c r="AJ17" s="135">
        <v>180.71</v>
      </c>
      <c r="AK17" s="137">
        <v>178.73</v>
      </c>
      <c r="AL17" s="169">
        <v>165.33333333333331</v>
      </c>
      <c r="AM17" s="170">
        <f t="shared" si="0"/>
        <v>-3.1309938531478378</v>
      </c>
      <c r="AN17" s="173">
        <f t="shared" si="1"/>
        <v>-7.4954773494470297</v>
      </c>
      <c r="AO17" s="172"/>
    </row>
    <row r="18" spans="1:41" ht="15" customHeight="1" thickBot="1" x14ac:dyDescent="0.4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4">
        <v>914.39574601465904</v>
      </c>
      <c r="H18" s="8">
        <v>914.69787300732946</v>
      </c>
      <c r="I18" s="6">
        <v>885</v>
      </c>
      <c r="J18" s="6">
        <v>838.57576788611277</v>
      </c>
      <c r="K18" s="35">
        <v>800.82582582582597</v>
      </c>
      <c r="L18" s="36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0">
        <v>950.79365079365073</v>
      </c>
      <c r="R18" s="121">
        <v>893.63636363636397</v>
      </c>
      <c r="S18" s="47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0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132">
        <v>873.33333333333303</v>
      </c>
      <c r="AI18" s="132">
        <v>841.66666666666663</v>
      </c>
      <c r="AJ18" s="137">
        <v>875</v>
      </c>
      <c r="AK18" s="137">
        <v>852.38</v>
      </c>
      <c r="AL18" s="169">
        <v>891.17647058823525</v>
      </c>
      <c r="AM18" s="170">
        <f t="shared" si="0"/>
        <v>-4.8435801425293432</v>
      </c>
      <c r="AN18" s="173">
        <f t="shared" si="1"/>
        <v>4.5515463277218204</v>
      </c>
      <c r="AO18" s="172"/>
    </row>
    <row r="19" spans="1:41" ht="15" customHeight="1" thickBot="1" x14ac:dyDescent="0.4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4">
        <v>2285.7854142188498</v>
      </c>
      <c r="H19" s="8">
        <v>2283.1017477559399</v>
      </c>
      <c r="I19" s="6">
        <v>1890.16466666667</v>
      </c>
      <c r="J19" s="6">
        <v>1891.1097490000031</v>
      </c>
      <c r="K19" s="35">
        <v>1684.5811051693406</v>
      </c>
      <c r="L19" s="122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0">
        <v>1427.84252784253</v>
      </c>
      <c r="R19" s="121">
        <v>1436.05442176871</v>
      </c>
      <c r="S19" s="47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0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132">
        <v>1515.3094844223899</v>
      </c>
      <c r="AI19" s="132">
        <v>1495.83375</v>
      </c>
      <c r="AJ19" s="137">
        <v>1525.2</v>
      </c>
      <c r="AK19" s="137">
        <v>1498.62</v>
      </c>
      <c r="AL19" s="169">
        <v>1500.6341279999999</v>
      </c>
      <c r="AM19" s="170">
        <f t="shared" si="0"/>
        <v>-2.1291113181242296</v>
      </c>
      <c r="AN19" s="173">
        <f t="shared" si="1"/>
        <v>0.13439884693918591</v>
      </c>
      <c r="AO19" s="172"/>
    </row>
    <row r="20" spans="1:41" ht="15" customHeight="1" thickBot="1" x14ac:dyDescent="0.4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4">
        <v>151.579584692433</v>
      </c>
      <c r="H20" s="20">
        <v>144.69696969697</v>
      </c>
      <c r="I20" s="6">
        <v>142.29062500000003</v>
      </c>
      <c r="J20" s="6">
        <v>140.55555555555557</v>
      </c>
      <c r="K20" s="35">
        <v>145.09090909090901</v>
      </c>
      <c r="L20" s="122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0">
        <v>157.42296918767508</v>
      </c>
      <c r="R20" s="121">
        <v>151.58650045606601</v>
      </c>
      <c r="S20" s="47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0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132">
        <v>130.0976800976801</v>
      </c>
      <c r="AI20" s="132">
        <v>115.74000000000001</v>
      </c>
      <c r="AJ20" s="135">
        <v>99.96</v>
      </c>
      <c r="AK20" s="137">
        <v>130.16</v>
      </c>
      <c r="AL20" s="169">
        <v>135.41594908005399</v>
      </c>
      <c r="AM20" s="170">
        <f t="shared" si="0"/>
        <v>-14.062955391504223</v>
      </c>
      <c r="AN20" s="173">
        <f t="shared" si="1"/>
        <v>4.0380678242578325</v>
      </c>
      <c r="AO20" s="172"/>
    </row>
    <row r="21" spans="1:41" ht="15" customHeight="1" thickBot="1" x14ac:dyDescent="0.4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4">
        <v>328.24496586293321</v>
      </c>
      <c r="H21" s="20">
        <v>314.64361085655702</v>
      </c>
      <c r="I21" s="6">
        <v>325.86666666666667</v>
      </c>
      <c r="J21" s="6">
        <v>326.02960000000002</v>
      </c>
      <c r="K21" s="35">
        <v>313.614186327889</v>
      </c>
      <c r="L21" s="35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0">
        <v>251.23718422266521</v>
      </c>
      <c r="R21" s="121">
        <v>287.05042157287846</v>
      </c>
      <c r="S21" s="47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0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132">
        <v>283.14315373072179</v>
      </c>
      <c r="AI21" s="132">
        <v>296.63749999999999</v>
      </c>
      <c r="AJ21" s="135">
        <v>382.61</v>
      </c>
      <c r="AK21" s="137">
        <v>395.86</v>
      </c>
      <c r="AL21" s="169">
        <v>392.02954139913697</v>
      </c>
      <c r="AM21" s="170">
        <f t="shared" si="0"/>
        <v>45.982069079099993</v>
      </c>
      <c r="AN21" s="173">
        <f t="shared" si="1"/>
        <v>-0.96762961674911308</v>
      </c>
      <c r="AO21" s="172"/>
    </row>
    <row r="22" spans="1:41" ht="15" customHeight="1" thickBot="1" x14ac:dyDescent="0.4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4">
        <v>263.6409435598099</v>
      </c>
      <c r="H22" s="20">
        <v>273.77180492284236</v>
      </c>
      <c r="I22" s="6">
        <v>279.4375</v>
      </c>
      <c r="J22" s="6">
        <v>279.57721874999999</v>
      </c>
      <c r="K22" s="35">
        <v>268.765188834154</v>
      </c>
      <c r="L22" s="35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0">
        <v>217.12660962751707</v>
      </c>
      <c r="R22" s="121">
        <v>211.36065739060297</v>
      </c>
      <c r="S22" s="47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0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132">
        <v>240.53858784893274</v>
      </c>
      <c r="AI22" s="132">
        <v>254.20100000000002</v>
      </c>
      <c r="AJ22" s="135">
        <v>321.42</v>
      </c>
      <c r="AK22" s="137">
        <v>325.22000000000003</v>
      </c>
      <c r="AL22" s="169">
        <v>315.86534899999998</v>
      </c>
      <c r="AM22" s="170">
        <f t="shared" si="0"/>
        <v>47.929043762785113</v>
      </c>
      <c r="AN22" s="173">
        <f t="shared" si="1"/>
        <v>-2.8764070475370658</v>
      </c>
      <c r="AO22" s="172"/>
    </row>
    <row r="23" spans="1:41" ht="15" customHeight="1" thickBot="1" x14ac:dyDescent="0.4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4">
        <v>295.71789829100902</v>
      </c>
      <c r="H23" s="20">
        <v>275.78093306288031</v>
      </c>
      <c r="I23" s="6">
        <v>290.49416666666662</v>
      </c>
      <c r="J23" s="6">
        <v>309.26382047071706</v>
      </c>
      <c r="K23" s="35">
        <v>299.09482758620697</v>
      </c>
      <c r="L23" s="36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0">
        <v>333.74384236453204</v>
      </c>
      <c r="R23" s="121">
        <v>308.06650246305418</v>
      </c>
      <c r="S23" s="47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0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132">
        <v>263.89866291344129</v>
      </c>
      <c r="AI23" s="132">
        <v>283.33499999999998</v>
      </c>
      <c r="AJ23" s="135">
        <v>249.14</v>
      </c>
      <c r="AK23" s="137">
        <v>268.33</v>
      </c>
      <c r="AL23" s="169">
        <v>263.2887637813746</v>
      </c>
      <c r="AM23" s="170">
        <f t="shared" si="0"/>
        <v>-15.40064097732469</v>
      </c>
      <c r="AN23" s="173">
        <f t="shared" si="1"/>
        <v>-1.8787449106046235</v>
      </c>
      <c r="AO23" s="172"/>
    </row>
    <row r="24" spans="1:41" ht="15" customHeight="1" thickBot="1" x14ac:dyDescent="0.4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4">
        <v>370.73703309227182</v>
      </c>
      <c r="H24" s="20">
        <v>323.62668723830251</v>
      </c>
      <c r="I24" s="6">
        <v>383.5</v>
      </c>
      <c r="J24" s="6">
        <v>383.69174999999996</v>
      </c>
      <c r="K24" s="35">
        <v>363.18021676048681</v>
      </c>
      <c r="L24" s="36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0">
        <v>337.38273088722195</v>
      </c>
      <c r="R24" s="121">
        <v>356.38009049773802</v>
      </c>
      <c r="S24" s="47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0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132">
        <v>371.89512777214202</v>
      </c>
      <c r="AI24" s="132">
        <v>401.54363636363598</v>
      </c>
      <c r="AJ24" s="135">
        <v>459.13</v>
      </c>
      <c r="AK24" s="137">
        <v>467.68</v>
      </c>
      <c r="AL24" s="169">
        <v>461.47382029735002</v>
      </c>
      <c r="AM24" s="170">
        <f t="shared" si="0"/>
        <v>33.532342684560099</v>
      </c>
      <c r="AN24" s="173">
        <f t="shared" si="1"/>
        <v>-1.3270141341622455</v>
      </c>
      <c r="AO24" s="172"/>
    </row>
    <row r="25" spans="1:41" ht="15" customHeight="1" thickBot="1" x14ac:dyDescent="0.4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4">
        <v>262.654989937599</v>
      </c>
      <c r="H25" s="20">
        <v>266.576132201132</v>
      </c>
      <c r="I25" s="6">
        <v>272.91500000000002</v>
      </c>
      <c r="J25" s="6">
        <v>222.194848824188</v>
      </c>
      <c r="K25" s="35">
        <v>200.55</v>
      </c>
      <c r="L25" s="122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0">
        <v>185.694444444444</v>
      </c>
      <c r="R25" s="121">
        <v>205.51515151515201</v>
      </c>
      <c r="S25" s="47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0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132">
        <v>169.20182214299859</v>
      </c>
      <c r="AI25" s="132">
        <v>168.70857142857145</v>
      </c>
      <c r="AJ25" s="135">
        <v>141.08000000000001</v>
      </c>
      <c r="AK25" s="137">
        <v>150.93</v>
      </c>
      <c r="AL25" s="169">
        <v>131.430776014109</v>
      </c>
      <c r="AM25" s="170">
        <f t="shared" si="0"/>
        <v>-19.232484013676171</v>
      </c>
      <c r="AN25" s="173">
        <f t="shared" si="1"/>
        <v>-12.919382485848411</v>
      </c>
      <c r="AO25" s="172"/>
    </row>
    <row r="26" spans="1:41" ht="15" customHeight="1" thickBot="1" x14ac:dyDescent="0.4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4">
        <v>234.31326834997907</v>
      </c>
      <c r="H26" s="20">
        <v>232.54116546606701</v>
      </c>
      <c r="I26" s="6">
        <v>316.09666666666698</v>
      </c>
      <c r="J26" s="6">
        <v>254.96093107523001</v>
      </c>
      <c r="K26" s="35">
        <v>155.36680911680901</v>
      </c>
      <c r="L26" s="122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0">
        <v>135.30987185532638</v>
      </c>
      <c r="R26" s="121">
        <v>140.28356073612241</v>
      </c>
      <c r="S26" s="47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0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132">
        <v>141.62196621867326</v>
      </c>
      <c r="AI26" s="132">
        <v>160.19625000000002</v>
      </c>
      <c r="AJ26" s="135">
        <v>173.38</v>
      </c>
      <c r="AK26" s="137">
        <v>172.93</v>
      </c>
      <c r="AL26" s="169">
        <v>157.92565158418799</v>
      </c>
      <c r="AM26" s="170">
        <f t="shared" si="0"/>
        <v>32.286579750153599</v>
      </c>
      <c r="AN26" s="173">
        <f t="shared" si="1"/>
        <v>-8.67654450691726</v>
      </c>
      <c r="AO26" s="172"/>
    </row>
    <row r="27" spans="1:41" ht="15" customHeight="1" thickBot="1" x14ac:dyDescent="0.4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35">
        <v>1650</v>
      </c>
      <c r="L27" s="35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0">
        <v>1334.8976305498045</v>
      </c>
      <c r="R27" s="121">
        <v>1250</v>
      </c>
      <c r="S27" s="47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100">
        <v>1256.8263930609999</v>
      </c>
      <c r="AD27" s="100">
        <v>1266.8810042054879</v>
      </c>
      <c r="AE27" s="101">
        <v>1285.02</v>
      </c>
      <c r="AF27" s="7">
        <v>1300.02</v>
      </c>
      <c r="AG27">
        <v>1306.5201</v>
      </c>
      <c r="AH27" s="133">
        <v>1320.15</v>
      </c>
      <c r="AI27" s="17">
        <v>1332.03135</v>
      </c>
      <c r="AJ27" s="137">
        <v>1450</v>
      </c>
      <c r="AK27" s="137">
        <v>1450.5821390000001</v>
      </c>
      <c r="AL27" s="145">
        <v>1453.5142782999999</v>
      </c>
      <c r="AM27" s="170">
        <f t="shared" si="0"/>
        <v>21.040020459101651</v>
      </c>
      <c r="AN27" s="173">
        <f t="shared" si="1"/>
        <v>0.20213535112331818</v>
      </c>
      <c r="AO27" s="172"/>
    </row>
    <row r="28" spans="1:41" ht="15" customHeight="1" thickBot="1" x14ac:dyDescent="0.4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35">
        <v>866.11225032277673</v>
      </c>
      <c r="L28" s="122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0">
        <v>807.14285714285711</v>
      </c>
      <c r="R28" s="121">
        <v>844.28571428571433</v>
      </c>
      <c r="S28" s="47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0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132">
        <v>980</v>
      </c>
      <c r="AI28" s="132">
        <v>989.28499999999997</v>
      </c>
      <c r="AJ28" s="135">
        <v>1016.67</v>
      </c>
      <c r="AK28" s="137">
        <v>979.44</v>
      </c>
      <c r="AL28" s="169">
        <v>984.54545454545496</v>
      </c>
      <c r="AM28" s="170">
        <f t="shared" si="0"/>
        <v>21.871232216059834</v>
      </c>
      <c r="AN28" s="173">
        <f t="shared" si="1"/>
        <v>0.52126261388700723</v>
      </c>
      <c r="AO28" s="172"/>
    </row>
    <row r="29" spans="1:41" ht="15" customHeight="1" thickBot="1" x14ac:dyDescent="0.4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35">
        <v>150.44999999999999</v>
      </c>
      <c r="L29" s="122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0">
        <v>257.30330831248301</v>
      </c>
      <c r="R29" s="121">
        <v>240</v>
      </c>
      <c r="S29" s="47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0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132">
        <v>248.237476808905</v>
      </c>
      <c r="AI29" s="132">
        <v>190.38499999999999</v>
      </c>
      <c r="AJ29" s="135">
        <v>204.73</v>
      </c>
      <c r="AK29" s="137">
        <v>229.62</v>
      </c>
      <c r="AL29" s="169">
        <v>235.02747252747253</v>
      </c>
      <c r="AM29" s="170">
        <f t="shared" si="0"/>
        <v>-20.186831729755166</v>
      </c>
      <c r="AN29" s="173">
        <f t="shared" si="1"/>
        <v>2.3549658250468255</v>
      </c>
      <c r="AO29" s="172"/>
    </row>
    <row r="30" spans="1:41" ht="15" customHeight="1" thickBot="1" x14ac:dyDescent="0.4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35">
        <v>80.186924186924188</v>
      </c>
      <c r="L30" s="122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0">
        <v>71.778112954583548</v>
      </c>
      <c r="R30" s="121">
        <v>71.520376175548591</v>
      </c>
      <c r="S30" s="47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0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132">
        <v>65.479332092394941</v>
      </c>
      <c r="AI30" s="132">
        <v>101.428</v>
      </c>
      <c r="AJ30" s="135">
        <v>89.25</v>
      </c>
      <c r="AK30" s="137">
        <v>98.65</v>
      </c>
      <c r="AL30" s="169">
        <v>95.315870214655646</v>
      </c>
      <c r="AM30" s="170">
        <f t="shared" si="0"/>
        <v>-6.5451357402994219</v>
      </c>
      <c r="AN30" s="173">
        <f t="shared" si="1"/>
        <v>-3.3797564980682808</v>
      </c>
      <c r="AO30" s="172"/>
    </row>
    <row r="31" spans="1:41" ht="15" customHeight="1" thickBot="1" x14ac:dyDescent="0.4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35">
        <v>700.25</v>
      </c>
      <c r="L31" s="35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0">
        <v>550</v>
      </c>
      <c r="R31" s="121">
        <v>550</v>
      </c>
      <c r="S31" s="47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0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132">
        <v>525</v>
      </c>
      <c r="AI31" s="132">
        <v>500</v>
      </c>
      <c r="AJ31" s="137">
        <v>750</v>
      </c>
      <c r="AK31" s="137">
        <v>780.67</v>
      </c>
      <c r="AL31" s="169">
        <v>765.34126570000001</v>
      </c>
      <c r="AM31" s="170">
        <f t="shared" si="0"/>
        <v>37.076047588059723</v>
      </c>
      <c r="AN31" s="173">
        <f t="shared" si="1"/>
        <v>-1.9635357193180154</v>
      </c>
      <c r="AO31" s="172"/>
    </row>
    <row r="32" spans="1:41" ht="15" customHeight="1" thickBot="1" x14ac:dyDescent="0.4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35">
        <v>610.44000000000005</v>
      </c>
      <c r="L32" s="35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0">
        <v>866.66666666666663</v>
      </c>
      <c r="R32" s="121">
        <v>886.35763666666696</v>
      </c>
      <c r="S32" s="47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0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132">
        <v>1000</v>
      </c>
      <c r="AI32" s="132">
        <v>980.58312599999999</v>
      </c>
      <c r="AJ32" s="137">
        <v>1025</v>
      </c>
      <c r="AK32" s="137">
        <v>986.48</v>
      </c>
      <c r="AL32" s="169">
        <v>944.28571428571399</v>
      </c>
      <c r="AM32" s="170">
        <f t="shared" si="0"/>
        <v>11.915343915343881</v>
      </c>
      <c r="AN32" s="173">
        <f t="shared" si="1"/>
        <v>-4.2772570872481976</v>
      </c>
      <c r="AO32" s="172"/>
    </row>
    <row r="33" spans="1:41" ht="15" customHeight="1" thickBot="1" x14ac:dyDescent="0.4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35">
        <v>920.56</v>
      </c>
      <c r="L33" s="35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0">
        <v>800</v>
      </c>
      <c r="R33" s="123">
        <v>795.37543200000005</v>
      </c>
      <c r="S33" s="47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0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132">
        <v>1143.40659340659</v>
      </c>
      <c r="AI33" s="132">
        <v>1200</v>
      </c>
      <c r="AJ33" s="137">
        <v>1225</v>
      </c>
      <c r="AK33" s="137">
        <v>1239.43</v>
      </c>
      <c r="AL33" s="169">
        <v>1191.8571428571399</v>
      </c>
      <c r="AM33" s="170">
        <f t="shared" si="0"/>
        <v>1.434650455926803</v>
      </c>
      <c r="AN33" s="173">
        <f t="shared" si="1"/>
        <v>-3.8382851103216904</v>
      </c>
      <c r="AO33" s="172"/>
    </row>
    <row r="34" spans="1:41" ht="15" customHeight="1" thickBot="1" x14ac:dyDescent="0.4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35">
        <v>2050.11</v>
      </c>
      <c r="L34" s="36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0">
        <v>1800.7653061224501</v>
      </c>
      <c r="R34" s="121">
        <v>1764.2857142857099</v>
      </c>
      <c r="S34" s="47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0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132">
        <v>1756.27240143369</v>
      </c>
      <c r="AI34" s="132">
        <v>1810</v>
      </c>
      <c r="AJ34" s="135">
        <v>1891.67</v>
      </c>
      <c r="AK34" s="137">
        <v>1904</v>
      </c>
      <c r="AL34" s="169">
        <v>1885.6209150326799</v>
      </c>
      <c r="AM34" s="170">
        <f t="shared" si="0"/>
        <v>10.377809660449547</v>
      </c>
      <c r="AN34" s="173">
        <f t="shared" si="1"/>
        <v>-0.96528807601470956</v>
      </c>
      <c r="AO34" s="172"/>
    </row>
    <row r="35" spans="1:41" ht="15" customHeight="1" thickBot="1" x14ac:dyDescent="0.4">
      <c r="A35" s="3" t="s">
        <v>34</v>
      </c>
      <c r="B35" s="6">
        <v>1783.38</v>
      </c>
      <c r="C35" s="29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35">
        <v>1800</v>
      </c>
      <c r="L35" s="122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0">
        <v>1875</v>
      </c>
      <c r="R35" s="121">
        <v>1758</v>
      </c>
      <c r="S35" s="102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100">
        <v>1622.0364118559999</v>
      </c>
      <c r="AD35" s="100">
        <v>1623.0096337031134</v>
      </c>
      <c r="AE35" s="101">
        <v>1599.03</v>
      </c>
      <c r="AF35" s="7">
        <v>1560</v>
      </c>
      <c r="AG35" s="17">
        <v>1567.7999999999997</v>
      </c>
      <c r="AH35" s="133">
        <v>1540.24</v>
      </c>
      <c r="AI35" s="17">
        <v>1554.1021599999999</v>
      </c>
      <c r="AJ35" s="136">
        <v>1583.2541859999999</v>
      </c>
      <c r="AK35" s="138">
        <v>1600.217539</v>
      </c>
      <c r="AL35" s="145">
        <v>1602.37165289</v>
      </c>
      <c r="AM35" s="170">
        <f t="shared" si="0"/>
        <v>-2.7479924005898138</v>
      </c>
      <c r="AN35" s="173">
        <f t="shared" si="1"/>
        <v>0.13461381577820355</v>
      </c>
      <c r="AO35" s="172"/>
    </row>
    <row r="36" spans="1:41" ht="15" customHeight="1" thickBot="1" x14ac:dyDescent="0.4">
      <c r="A36" s="3" t="s">
        <v>35</v>
      </c>
      <c r="B36" s="27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35">
        <v>1000</v>
      </c>
      <c r="L36" s="36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0">
        <v>950</v>
      </c>
      <c r="R36" s="121">
        <v>950</v>
      </c>
      <c r="S36" s="47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0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132">
        <v>987.37096774193503</v>
      </c>
      <c r="AI36" s="132">
        <v>1000</v>
      </c>
      <c r="AJ36" s="137">
        <v>1100</v>
      </c>
      <c r="AK36" s="137">
        <v>1120</v>
      </c>
      <c r="AL36" s="169">
        <v>1125.857342</v>
      </c>
      <c r="AM36" s="170">
        <f t="shared" si="0"/>
        <v>14.883402244897962</v>
      </c>
      <c r="AN36" s="173">
        <f t="shared" si="1"/>
        <v>0.52297696428571572</v>
      </c>
      <c r="AO36" s="172"/>
    </row>
    <row r="37" spans="1:41" ht="15" customHeight="1" thickBot="1" x14ac:dyDescent="0.4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36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0">
        <v>502.66666666666663</v>
      </c>
      <c r="R37" s="121">
        <v>521.21212121212113</v>
      </c>
      <c r="S37" s="47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0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132">
        <v>507.87878787878782</v>
      </c>
      <c r="AI37" s="132">
        <v>502.85571428571427</v>
      </c>
      <c r="AJ37" s="135">
        <v>489.23</v>
      </c>
      <c r="AK37" s="137">
        <v>491.67</v>
      </c>
      <c r="AL37" s="169">
        <v>495.79412300000001</v>
      </c>
      <c r="AM37" s="170">
        <f t="shared" si="0"/>
        <v>-10.757057860000014</v>
      </c>
      <c r="AN37" s="173">
        <f t="shared" si="1"/>
        <v>0.8387989911932795</v>
      </c>
      <c r="AO37" s="172"/>
    </row>
    <row r="38" spans="1:41" ht="15" customHeight="1" thickBot="1" x14ac:dyDescent="0.4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36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0">
        <v>104.72415381246839</v>
      </c>
      <c r="R38" s="121">
        <v>115.24276377217552</v>
      </c>
      <c r="S38" s="47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0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132">
        <v>72.703476374875976</v>
      </c>
      <c r="AI38" s="132">
        <v>73.123333333333349</v>
      </c>
      <c r="AJ38" s="135">
        <v>77.97</v>
      </c>
      <c r="AK38" s="137">
        <v>80.39</v>
      </c>
      <c r="AL38" s="169">
        <v>73.905895340222486</v>
      </c>
      <c r="AM38" s="170">
        <f t="shared" si="0"/>
        <v>-23.808608261499227</v>
      </c>
      <c r="AN38" s="173">
        <f t="shared" si="1"/>
        <v>-8.0658100009671791</v>
      </c>
      <c r="AO38" s="172"/>
    </row>
    <row r="39" spans="1:41" ht="15" customHeight="1" thickBot="1" x14ac:dyDescent="0.4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36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0">
        <v>111.42733664177099</v>
      </c>
      <c r="R39" s="121">
        <v>106.30588393549509</v>
      </c>
      <c r="S39" s="47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0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132">
        <v>73.545252583792148</v>
      </c>
      <c r="AI39" s="132">
        <v>76.350000000000009</v>
      </c>
      <c r="AJ39" s="135">
        <v>77.14</v>
      </c>
      <c r="AK39" s="137">
        <v>81.22</v>
      </c>
      <c r="AL39" s="169">
        <v>75.210313257872699</v>
      </c>
      <c r="AM39" s="170">
        <f t="shared" si="0"/>
        <v>-21.818214392739925</v>
      </c>
      <c r="AN39" s="173">
        <f t="shared" si="1"/>
        <v>-7.3992695667659456</v>
      </c>
      <c r="AO39" s="172"/>
    </row>
    <row r="40" spans="1:41" ht="15" customHeight="1" thickBot="1" x14ac:dyDescent="0.4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36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0">
        <v>503.030303030303</v>
      </c>
      <c r="R40" s="121">
        <v>480</v>
      </c>
      <c r="S40" s="47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0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132">
        <v>447.2727272727272</v>
      </c>
      <c r="AI40" s="132">
        <v>483.33499999999998</v>
      </c>
      <c r="AJ40" s="135">
        <v>453.33</v>
      </c>
      <c r="AK40" s="137">
        <v>455.38</v>
      </c>
      <c r="AL40" s="169">
        <v>443.63636363636363</v>
      </c>
      <c r="AM40" s="170">
        <f t="shared" si="0"/>
        <v>-12.440191387559786</v>
      </c>
      <c r="AN40" s="173">
        <f t="shared" si="1"/>
        <v>-2.5788652034864001</v>
      </c>
      <c r="AO40" s="172"/>
    </row>
    <row r="41" spans="1:41" ht="15" customHeight="1" thickBot="1" x14ac:dyDescent="0.4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36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0">
        <v>300</v>
      </c>
      <c r="R41" s="121">
        <v>272.72727272727269</v>
      </c>
      <c r="S41" s="47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0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132">
        <v>255.55555555555554</v>
      </c>
      <c r="AI41" s="132">
        <v>214.29</v>
      </c>
      <c r="AJ41" s="135">
        <v>263.64</v>
      </c>
      <c r="AK41" s="137">
        <v>241.67</v>
      </c>
      <c r="AL41" s="169">
        <v>225.16129032258101</v>
      </c>
      <c r="AM41" s="170">
        <f t="shared" si="0"/>
        <v>-22.461355622782989</v>
      </c>
      <c r="AN41" s="173">
        <f t="shared" si="1"/>
        <v>-6.8310959893321384</v>
      </c>
    </row>
    <row r="42" spans="1:41" ht="15" customHeight="1" thickBot="1" x14ac:dyDescent="0.4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36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2">
        <v>200</v>
      </c>
      <c r="R42" s="121">
        <v>240</v>
      </c>
      <c r="S42" s="47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0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132">
        <v>224.6603970741902</v>
      </c>
      <c r="AI42" s="17">
        <v>226.6823406478579</v>
      </c>
      <c r="AJ42" s="137">
        <v>220</v>
      </c>
      <c r="AK42" s="137">
        <v>233.33</v>
      </c>
      <c r="AL42" s="169">
        <v>202.222222222222</v>
      </c>
      <c r="AM42" s="170">
        <f t="shared" si="0"/>
        <v>-9.000000000000103</v>
      </c>
      <c r="AN42" s="173">
        <f t="shared" si="1"/>
        <v>-13.332095220408011</v>
      </c>
    </row>
    <row r="43" spans="1:41" ht="15" customHeight="1" thickBot="1" x14ac:dyDescent="0.4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36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0">
        <v>479.99999999999994</v>
      </c>
      <c r="R43" s="121">
        <v>465.45454545454544</v>
      </c>
      <c r="S43" s="47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0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132">
        <v>447.2727272727272</v>
      </c>
      <c r="AI43" s="132">
        <v>491.43</v>
      </c>
      <c r="AJ43" s="135">
        <v>486.36</v>
      </c>
      <c r="AK43" s="137">
        <v>483.56</v>
      </c>
      <c r="AL43" s="169">
        <v>500</v>
      </c>
      <c r="AM43" s="170">
        <f t="shared" si="0"/>
        <v>11.028867505551531</v>
      </c>
      <c r="AN43" s="173">
        <f t="shared" si="1"/>
        <v>3.3997849284473483</v>
      </c>
    </row>
    <row r="44" spans="1:41" ht="15" customHeight="1" thickBot="1" x14ac:dyDescent="0.4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36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0">
        <v>700</v>
      </c>
      <c r="R44" s="121">
        <v>675</v>
      </c>
      <c r="S44" s="47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0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132">
        <v>676</v>
      </c>
      <c r="AI44" s="132">
        <v>687.5</v>
      </c>
      <c r="AJ44" s="137">
        <v>700</v>
      </c>
      <c r="AK44" s="137">
        <v>712.5</v>
      </c>
      <c r="AL44" s="169">
        <v>705</v>
      </c>
      <c r="AM44" s="170">
        <f t="shared" si="0"/>
        <v>6.8181818181818175</v>
      </c>
      <c r="AN44" s="173">
        <f t="shared" si="1"/>
        <v>-1.0526315789473684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P44"/>
  <sheetViews>
    <sheetView workbookViewId="0">
      <pane xSplit="23" topLeftCell="AB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2.453125" customWidth="1"/>
    <col min="2" max="2" width="8.54296875" style="4" hidden="1" customWidth="1"/>
    <col min="3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6" max="26" width="9.54296875" customWidth="1"/>
    <col min="28" max="28" width="9.26953125" customWidth="1"/>
    <col min="29" max="29" width="11.453125" customWidth="1"/>
    <col min="30" max="30" width="13" customWidth="1"/>
    <col min="31" max="31" width="10" customWidth="1"/>
    <col min="36" max="36" width="9" customWidth="1"/>
    <col min="37" max="37" width="9.81640625" customWidth="1"/>
    <col min="40" max="40" width="6.26953125" bestFit="1" customWidth="1"/>
  </cols>
  <sheetData>
    <row r="1" spans="1:42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2" ht="15" customHeight="1" thickBot="1" x14ac:dyDescent="0.4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4">
        <v>458.33333333333297</v>
      </c>
      <c r="H2" s="20">
        <v>432.69230769230802</v>
      </c>
      <c r="I2" s="6">
        <v>526.15384615384596</v>
      </c>
      <c r="J2" s="6">
        <v>526.54999999999995</v>
      </c>
      <c r="K2" s="6">
        <v>435</v>
      </c>
      <c r="L2" s="124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0">
        <v>520</v>
      </c>
      <c r="R2" s="6">
        <v>486.83333333333297</v>
      </c>
      <c r="S2" s="47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0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132">
        <v>454</v>
      </c>
      <c r="AI2" s="132">
        <v>450</v>
      </c>
      <c r="AJ2" s="137">
        <v>424</v>
      </c>
      <c r="AK2" s="137">
        <v>425.5</v>
      </c>
      <c r="AL2" s="169">
        <v>416.92307692307702</v>
      </c>
      <c r="AM2" s="170">
        <f>(AL2-Z2)/Z2*100</f>
        <v>-3.9007092198581637</v>
      </c>
      <c r="AN2" s="173">
        <f>(AL2-AK2)/AK2*100</f>
        <v>-2.0157281026846019</v>
      </c>
      <c r="AO2" s="172"/>
      <c r="AP2" s="142"/>
    </row>
    <row r="3" spans="1:42" ht="15" customHeight="1" thickBot="1" x14ac:dyDescent="0.4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4">
        <v>39.615384615384613</v>
      </c>
      <c r="H3" s="20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0">
        <v>38.333333333333336</v>
      </c>
      <c r="R3" s="6">
        <v>37.727272727272727</v>
      </c>
      <c r="S3" s="47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0">
        <v>43.25</v>
      </c>
      <c r="AD3" s="6">
        <v>44.2</v>
      </c>
      <c r="AE3" s="6">
        <v>37.5</v>
      </c>
      <c r="AF3" s="6">
        <v>38.25</v>
      </c>
      <c r="AG3" s="17">
        <v>40.5</v>
      </c>
      <c r="AH3" s="132">
        <v>40.833333333333336</v>
      </c>
      <c r="AI3" s="132">
        <v>40.015242999999998</v>
      </c>
      <c r="AJ3" s="135">
        <v>37.14</v>
      </c>
      <c r="AK3" s="137">
        <v>38.57</v>
      </c>
      <c r="AL3" s="169">
        <v>37.385295999999997</v>
      </c>
      <c r="AM3" s="170">
        <f t="shared" ref="AM3:AM44" si="0">(AL3-Z3)/Z3*100</f>
        <v>-4.5481804255319176</v>
      </c>
      <c r="AN3" s="173">
        <f t="shared" ref="AN3:AN44" si="1">(AL3-AK3)/AK3*100</f>
        <v>-3.071568576613958</v>
      </c>
      <c r="AO3" s="172"/>
      <c r="AP3" s="142"/>
    </row>
    <row r="4" spans="1:42" ht="15" customHeight="1" thickBot="1" x14ac:dyDescent="0.4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4">
        <v>345.71683673469386</v>
      </c>
      <c r="H4" s="20">
        <v>357.572517476592</v>
      </c>
      <c r="I4" s="6">
        <v>412.45</v>
      </c>
      <c r="J4" s="6">
        <v>410.65007333480241</v>
      </c>
      <c r="K4" s="6">
        <v>385.32</v>
      </c>
      <c r="L4" s="124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0">
        <v>380.704365079365</v>
      </c>
      <c r="R4" s="6">
        <v>363.96736366732398</v>
      </c>
      <c r="S4" s="47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0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132">
        <v>281.65429206042103</v>
      </c>
      <c r="AI4" s="132">
        <v>235.83083333333329</v>
      </c>
      <c r="AJ4" s="135">
        <v>245.46</v>
      </c>
      <c r="AK4" s="137">
        <v>262.39</v>
      </c>
      <c r="AL4" s="169">
        <v>223.90460583060201</v>
      </c>
      <c r="AM4" s="170">
        <f t="shared" si="0"/>
        <v>-22.573360047529317</v>
      </c>
      <c r="AN4" s="173">
        <f t="shared" si="1"/>
        <v>-14.667248816417539</v>
      </c>
      <c r="AO4" s="172"/>
      <c r="AP4" s="142"/>
    </row>
    <row r="5" spans="1:42" ht="15" customHeight="1" thickBot="1" x14ac:dyDescent="0.4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4">
        <v>349.26232993197277</v>
      </c>
      <c r="H5" s="20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0">
        <v>317.91575889615098</v>
      </c>
      <c r="R5" s="6">
        <v>300.79550325878603</v>
      </c>
      <c r="S5" s="47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0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132">
        <v>232.39937527889333</v>
      </c>
      <c r="AI5" s="132">
        <v>210.4</v>
      </c>
      <c r="AJ5" s="135">
        <v>224.34</v>
      </c>
      <c r="AK5" s="137">
        <v>256.8</v>
      </c>
      <c r="AL5" s="169">
        <v>201.128246753247</v>
      </c>
      <c r="AM5" s="170">
        <f t="shared" si="0"/>
        <v>-28.512170059368184</v>
      </c>
      <c r="AN5" s="173">
        <f t="shared" si="1"/>
        <v>-21.679031638143694</v>
      </c>
      <c r="AO5" s="172"/>
      <c r="AP5" s="142"/>
    </row>
    <row r="6" spans="1:42" ht="15" customHeight="1" thickBot="1" x14ac:dyDescent="0.4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4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24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0">
        <v>1008.3333333333333</v>
      </c>
      <c r="R6" s="6">
        <v>910</v>
      </c>
      <c r="S6" s="47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0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132">
        <v>945.38461538461524</v>
      </c>
      <c r="AI6" s="132">
        <v>1000</v>
      </c>
      <c r="AJ6" s="135">
        <v>1053.57</v>
      </c>
      <c r="AK6" s="137">
        <v>1069.24</v>
      </c>
      <c r="AL6" s="169">
        <v>998.95238095238096</v>
      </c>
      <c r="AM6" s="170">
        <f t="shared" si="0"/>
        <v>11.52578415736307</v>
      </c>
      <c r="AN6" s="173">
        <f t="shared" si="1"/>
        <v>-6.5736054625359168</v>
      </c>
      <c r="AO6" s="172"/>
      <c r="AP6" s="142"/>
    </row>
    <row r="7" spans="1:42" ht="15" customHeight="1" thickBot="1" x14ac:dyDescent="0.4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4">
        <v>1203.5714285714287</v>
      </c>
      <c r="H7" s="20">
        <v>1175</v>
      </c>
      <c r="I7" s="6">
        <v>1137.1428571428571</v>
      </c>
      <c r="J7" s="6">
        <v>1138.4615384615386</v>
      </c>
      <c r="K7" s="6">
        <v>1140.0326797385621</v>
      </c>
      <c r="L7" s="124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0">
        <v>1154.5454545454545</v>
      </c>
      <c r="R7" s="6">
        <v>1153.6363636363637</v>
      </c>
      <c r="S7" s="47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0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132">
        <v>1108.3333333333301</v>
      </c>
      <c r="AI7" s="132">
        <v>1165</v>
      </c>
      <c r="AJ7" s="135">
        <v>1177.6199999999999</v>
      </c>
      <c r="AK7" s="137">
        <v>1186.47</v>
      </c>
      <c r="AL7" s="169">
        <v>1173.8095238095239</v>
      </c>
      <c r="AM7" s="170">
        <f t="shared" si="0"/>
        <v>2.4129114733141588</v>
      </c>
      <c r="AN7" s="173">
        <f t="shared" si="1"/>
        <v>-1.0670709070162898</v>
      </c>
      <c r="AO7" s="172"/>
      <c r="AP7" s="142"/>
    </row>
    <row r="8" spans="1:42" ht="15" customHeight="1" thickBot="1" x14ac:dyDescent="0.4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4">
        <v>350.84615384615398</v>
      </c>
      <c r="H8" s="20">
        <v>343.63636363636402</v>
      </c>
      <c r="I8" s="6">
        <v>298.57142857142856</v>
      </c>
      <c r="J8" s="6">
        <v>337.5</v>
      </c>
      <c r="K8" s="6">
        <v>350.25</v>
      </c>
      <c r="L8" s="124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0">
        <v>283.33333333333331</v>
      </c>
      <c r="R8" s="6">
        <v>279.16666666666669</v>
      </c>
      <c r="S8" s="47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0">
        <v>262.5</v>
      </c>
      <c r="AD8" s="6">
        <v>262.5</v>
      </c>
      <c r="AE8" s="6">
        <v>262.5</v>
      </c>
      <c r="AF8" s="6">
        <v>262.5</v>
      </c>
      <c r="AG8" s="17">
        <v>280</v>
      </c>
      <c r="AH8" s="132">
        <v>280</v>
      </c>
      <c r="AI8" s="132">
        <v>294.11764705882354</v>
      </c>
      <c r="AJ8" s="137">
        <v>305</v>
      </c>
      <c r="AK8" s="137">
        <v>302.33</v>
      </c>
      <c r="AL8" s="169">
        <v>300.66666666666703</v>
      </c>
      <c r="AM8" s="170">
        <f t="shared" si="0"/>
        <v>6.5031789282471708</v>
      </c>
      <c r="AN8" s="173">
        <f t="shared" si="1"/>
        <v>-0.55017144621207204</v>
      </c>
      <c r="AO8" s="172"/>
      <c r="AP8" s="142"/>
    </row>
    <row r="9" spans="1:42" ht="15" customHeight="1" thickBot="1" x14ac:dyDescent="0.4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4">
        <v>355</v>
      </c>
      <c r="H9" s="20">
        <v>334.28571428571399</v>
      </c>
      <c r="I9" s="6">
        <v>294.66666666666703</v>
      </c>
      <c r="J9" s="6">
        <v>293</v>
      </c>
      <c r="K9" s="6">
        <v>295.38461538461502</v>
      </c>
      <c r="L9" s="124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0">
        <v>257.69230769230768</v>
      </c>
      <c r="R9" s="6">
        <v>235</v>
      </c>
      <c r="S9" s="47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0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132">
        <v>243.84615384615384</v>
      </c>
      <c r="AI9" s="132">
        <v>243.5</v>
      </c>
      <c r="AJ9" s="135">
        <v>247.86</v>
      </c>
      <c r="AK9" s="137">
        <v>242.38</v>
      </c>
      <c r="AL9" s="169">
        <v>240.90909090909091</v>
      </c>
      <c r="AM9" s="170">
        <f t="shared" si="0"/>
        <v>8.1002331002330283</v>
      </c>
      <c r="AN9" s="173">
        <f t="shared" si="1"/>
        <v>-0.6068607520872551</v>
      </c>
      <c r="AO9" s="172"/>
      <c r="AP9" s="142"/>
    </row>
    <row r="10" spans="1:42" ht="15" customHeight="1" thickBot="1" x14ac:dyDescent="0.4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4">
        <v>375.016797950436</v>
      </c>
      <c r="H10" s="20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0">
        <v>342.68954996186102</v>
      </c>
      <c r="R10" s="6">
        <v>317.36016069513801</v>
      </c>
      <c r="S10" s="47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0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132">
        <v>289.84482111201351</v>
      </c>
      <c r="AI10" s="132">
        <v>280.69999999999993</v>
      </c>
      <c r="AJ10" s="135">
        <v>298.73</v>
      </c>
      <c r="AK10" s="137">
        <v>294.58</v>
      </c>
      <c r="AL10" s="169">
        <v>295.77711761922302</v>
      </c>
      <c r="AM10" s="170">
        <f t="shared" si="0"/>
        <v>4.778878148021195</v>
      </c>
      <c r="AN10" s="173">
        <f t="shared" si="1"/>
        <v>0.4063811593533288</v>
      </c>
      <c r="AO10" s="172"/>
      <c r="AP10" s="142"/>
    </row>
    <row r="11" spans="1:42" ht="15" customHeight="1" thickBot="1" x14ac:dyDescent="0.4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5">
        <v>440</v>
      </c>
      <c r="H11" s="8">
        <v>437.995</v>
      </c>
      <c r="I11" s="6">
        <v>500</v>
      </c>
      <c r="J11" s="6">
        <v>500.25</v>
      </c>
      <c r="K11" s="6">
        <v>500</v>
      </c>
      <c r="L11" s="124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0">
        <v>526.66666666666697</v>
      </c>
      <c r="R11" s="21">
        <v>500</v>
      </c>
      <c r="S11" s="47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0">
        <v>478</v>
      </c>
      <c r="AD11" s="6">
        <v>465</v>
      </c>
      <c r="AE11" s="6">
        <v>475</v>
      </c>
      <c r="AF11" s="6">
        <v>450</v>
      </c>
      <c r="AG11" s="17">
        <v>500</v>
      </c>
      <c r="AH11" s="132">
        <v>475</v>
      </c>
      <c r="AI11" s="17">
        <v>477.37499999999994</v>
      </c>
      <c r="AJ11" s="137">
        <v>480.27518930999997</v>
      </c>
      <c r="AK11" s="137">
        <v>500.16248899999999</v>
      </c>
      <c r="AL11" s="17">
        <v>500.56261899119994</v>
      </c>
      <c r="AM11" s="170">
        <f t="shared" si="0"/>
        <v>6.288403174180285</v>
      </c>
      <c r="AN11" s="173">
        <f t="shared" si="1"/>
        <v>7.9999999999989357E-2</v>
      </c>
      <c r="AO11" s="172"/>
    </row>
    <row r="12" spans="1:42" ht="15" customHeight="1" thickBot="1" x14ac:dyDescent="0.4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5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24">
        <v>680.23</v>
      </c>
      <c r="M12" s="13">
        <v>670</v>
      </c>
      <c r="N12" s="7">
        <v>680</v>
      </c>
      <c r="O12" s="8">
        <v>680.476</v>
      </c>
      <c r="P12" s="6">
        <v>600</v>
      </c>
      <c r="Q12" s="22">
        <v>590.45630000000006</v>
      </c>
      <c r="R12" s="6">
        <v>560</v>
      </c>
      <c r="S12" s="47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0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132">
        <v>570</v>
      </c>
      <c r="AI12">
        <v>572.84999999999991</v>
      </c>
      <c r="AJ12" s="136">
        <v>585.37452618999998</v>
      </c>
      <c r="AK12" s="138">
        <v>588.88677334713998</v>
      </c>
      <c r="AL12" s="17">
        <v>589.35788276581764</v>
      </c>
      <c r="AM12" s="170">
        <f t="shared" si="0"/>
        <v>-17.96559062218147</v>
      </c>
      <c r="AN12" s="173">
        <f t="shared" si="1"/>
        <v>7.9999999999990551E-2</v>
      </c>
      <c r="AO12" s="172"/>
    </row>
    <row r="13" spans="1:42" ht="15" customHeight="1" thickBot="1" x14ac:dyDescent="0.4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4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0">
        <v>150</v>
      </c>
      <c r="R13" s="6">
        <v>173.33333333333334</v>
      </c>
      <c r="S13" s="47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0">
        <v>168</v>
      </c>
      <c r="AD13" s="6">
        <v>165</v>
      </c>
      <c r="AE13" s="6">
        <v>165</v>
      </c>
      <c r="AF13" s="6">
        <v>165</v>
      </c>
      <c r="AG13" s="17">
        <v>170</v>
      </c>
      <c r="AH13" s="132">
        <v>170</v>
      </c>
      <c r="AI13">
        <v>170.85</v>
      </c>
      <c r="AJ13" s="137">
        <v>170</v>
      </c>
      <c r="AK13" s="137">
        <v>168.372184</v>
      </c>
      <c r="AL13" s="169">
        <v>165</v>
      </c>
      <c r="AM13" s="170">
        <f t="shared" si="0"/>
        <v>-8.3333333333333321</v>
      </c>
      <c r="AN13" s="173">
        <f t="shared" si="1"/>
        <v>-2.0028153819041776</v>
      </c>
      <c r="AO13" s="172"/>
    </row>
    <row r="14" spans="1:42" ht="15" customHeight="1" thickBot="1" x14ac:dyDescent="0.4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4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0">
        <v>191.66666666666666</v>
      </c>
      <c r="R14" s="6">
        <v>182.72727272727272</v>
      </c>
      <c r="S14" s="47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0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132">
        <v>182.72727272727272</v>
      </c>
      <c r="AI14" s="132">
        <v>181.666666666667</v>
      </c>
      <c r="AJ14" s="135">
        <v>176.92</v>
      </c>
      <c r="AK14" s="137">
        <v>179.41</v>
      </c>
      <c r="AL14" s="169">
        <v>178.02645870000001</v>
      </c>
      <c r="AM14" s="170">
        <f t="shared" si="0"/>
        <v>-4.5068803908045876</v>
      </c>
      <c r="AN14" s="173">
        <f t="shared" si="1"/>
        <v>-0.77116175241067397</v>
      </c>
      <c r="AO14" s="172"/>
    </row>
    <row r="15" spans="1:42" ht="15" customHeight="1" thickBot="1" x14ac:dyDescent="0.4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4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24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0">
        <v>1500</v>
      </c>
      <c r="R15" s="6">
        <v>1520.15326</v>
      </c>
      <c r="S15" s="47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132">
        <v>2000</v>
      </c>
      <c r="AI15" s="17">
        <v>2010.5392810000001</v>
      </c>
      <c r="AJ15" s="137">
        <v>2000.8513249</v>
      </c>
      <c r="AK15" s="137">
        <v>1966.67</v>
      </c>
      <c r="AL15" s="169">
        <v>1960.5834219000001</v>
      </c>
      <c r="AM15" s="170">
        <f t="shared" si="0"/>
        <v>27.474057061043311</v>
      </c>
      <c r="AN15" s="173">
        <f t="shared" si="1"/>
        <v>-0.30948649748051255</v>
      </c>
      <c r="AO15" s="172"/>
    </row>
    <row r="16" spans="1:42" ht="15" customHeight="1" thickBot="1" x14ac:dyDescent="0.4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4">
        <v>305.6065007067786</v>
      </c>
      <c r="H16" s="20">
        <v>299.96410931242383</v>
      </c>
      <c r="I16" s="6">
        <v>368.32117647058817</v>
      </c>
      <c r="J16" s="6">
        <v>368.50533705882344</v>
      </c>
      <c r="K16" s="6">
        <v>342.71446406277897</v>
      </c>
      <c r="L16" s="124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0">
        <v>168.77494366389064</v>
      </c>
      <c r="R16" s="6">
        <v>214.62805331719201</v>
      </c>
      <c r="S16" s="47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0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132">
        <v>181.84704622906901</v>
      </c>
      <c r="AI16" s="132">
        <v>196.47800000000001</v>
      </c>
      <c r="AJ16" s="135">
        <v>185.14</v>
      </c>
      <c r="AK16" s="137">
        <v>183.63</v>
      </c>
      <c r="AL16" s="169">
        <v>179.03197925669801</v>
      </c>
      <c r="AM16" s="170">
        <f t="shared" si="0"/>
        <v>-16.924084758784485</v>
      </c>
      <c r="AN16" s="173">
        <f t="shared" si="1"/>
        <v>-2.5039594528682607</v>
      </c>
      <c r="AO16" s="172"/>
    </row>
    <row r="17" spans="1:41" ht="15" customHeight="1" thickBot="1" x14ac:dyDescent="0.4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4">
        <v>328.60653810757975</v>
      </c>
      <c r="H17" s="20">
        <v>319.59438457030751</v>
      </c>
      <c r="I17" s="6">
        <v>319.96375</v>
      </c>
      <c r="J17" s="6">
        <v>342.07458068718449</v>
      </c>
      <c r="K17" s="6">
        <v>355.879170644537</v>
      </c>
      <c r="L17" s="124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0">
        <v>182.66198871963408</v>
      </c>
      <c r="R17" s="6">
        <v>212.168539325843</v>
      </c>
      <c r="S17" s="47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0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132">
        <v>175.888713488305</v>
      </c>
      <c r="AI17" s="132">
        <v>200.33750000000001</v>
      </c>
      <c r="AJ17" s="135">
        <v>190.55</v>
      </c>
      <c r="AK17" s="137">
        <v>189.63</v>
      </c>
      <c r="AL17" s="169">
        <v>180.758547008547</v>
      </c>
      <c r="AM17" s="170">
        <f t="shared" si="0"/>
        <v>-29.571161655720967</v>
      </c>
      <c r="AN17" s="173">
        <f t="shared" si="1"/>
        <v>-4.6782961511643721</v>
      </c>
      <c r="AO17" s="172"/>
    </row>
    <row r="18" spans="1:41" ht="15" customHeight="1" thickBot="1" x14ac:dyDescent="0.4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4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24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0">
        <v>1014.2857142857143</v>
      </c>
      <c r="R18" s="6">
        <v>958.247422680412</v>
      </c>
      <c r="S18" s="47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0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132">
        <v>862.5</v>
      </c>
      <c r="AI18" s="17">
        <v>866.81249999999989</v>
      </c>
      <c r="AJ18" s="135">
        <v>874.26</v>
      </c>
      <c r="AK18" s="137">
        <v>900</v>
      </c>
      <c r="AL18" s="169">
        <v>901.44385026737996</v>
      </c>
      <c r="AM18" s="170">
        <f t="shared" si="0"/>
        <v>0.75090932735391003</v>
      </c>
      <c r="AN18" s="173">
        <f t="shared" si="1"/>
        <v>0.16042780748666197</v>
      </c>
      <c r="AO18" s="172"/>
    </row>
    <row r="19" spans="1:41" ht="15" customHeight="1" thickBot="1" x14ac:dyDescent="0.4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4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24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0">
        <v>1671.4285714285713</v>
      </c>
      <c r="R19" s="6">
        <v>1669.5187165775401</v>
      </c>
      <c r="S19" s="47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0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132">
        <v>1664.0804597701101</v>
      </c>
      <c r="AI19" s="132">
        <v>1633.33</v>
      </c>
      <c r="AJ19" s="135">
        <v>1724.68</v>
      </c>
      <c r="AK19" s="137">
        <v>1767.32</v>
      </c>
      <c r="AL19" s="169">
        <v>1755.7452318999999</v>
      </c>
      <c r="AM19" s="170">
        <f t="shared" si="0"/>
        <v>3.3483324889742963</v>
      </c>
      <c r="AN19" s="173">
        <f t="shared" si="1"/>
        <v>-0.65493335106262762</v>
      </c>
      <c r="AO19" s="172"/>
    </row>
    <row r="20" spans="1:41" ht="15" customHeight="1" thickBot="1" x14ac:dyDescent="0.4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4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24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0">
        <v>115.64102564102564</v>
      </c>
      <c r="R20" s="6">
        <v>118.18181818181819</v>
      </c>
      <c r="S20" s="47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0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132">
        <v>164.59919390953877</v>
      </c>
      <c r="AI20" s="132">
        <v>136.36555555555555</v>
      </c>
      <c r="AJ20" s="135">
        <v>153.06</v>
      </c>
      <c r="AK20" s="137">
        <v>165.09</v>
      </c>
      <c r="AL20" s="169">
        <v>156.71381821336951</v>
      </c>
      <c r="AM20" s="170">
        <f t="shared" si="0"/>
        <v>-15.78576611207729</v>
      </c>
      <c r="AN20" s="173">
        <f t="shared" si="1"/>
        <v>-5.073706333896963</v>
      </c>
      <c r="AO20" s="172"/>
    </row>
    <row r="21" spans="1:41" ht="15" customHeight="1" thickBot="1" x14ac:dyDescent="0.4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4">
        <v>358.47424632884861</v>
      </c>
      <c r="H21" s="20">
        <v>325.04774637127576</v>
      </c>
      <c r="I21" s="6">
        <v>462.33533333333332</v>
      </c>
      <c r="J21" s="6">
        <v>462.56650099999996</v>
      </c>
      <c r="K21" s="6">
        <v>419.93620414673001</v>
      </c>
      <c r="L21" s="124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0">
        <v>341.05290524928336</v>
      </c>
      <c r="R21" s="6">
        <v>338.6869664560939</v>
      </c>
      <c r="S21" s="47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0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132">
        <v>309.56253109345602</v>
      </c>
      <c r="AI21" s="132">
        <v>330.59350000000001</v>
      </c>
      <c r="AJ21" s="135">
        <v>429.48</v>
      </c>
      <c r="AK21" s="137">
        <v>428.57</v>
      </c>
      <c r="AL21" s="169">
        <v>427.02759671902601</v>
      </c>
      <c r="AM21" s="170">
        <f t="shared" si="0"/>
        <v>32.938658856132619</v>
      </c>
      <c r="AN21" s="173">
        <f t="shared" si="1"/>
        <v>-0.35989529854492514</v>
      </c>
      <c r="AO21" s="172"/>
    </row>
    <row r="22" spans="1:41" ht="15" customHeight="1" thickBot="1" x14ac:dyDescent="0.4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4">
        <v>295.86447776769302</v>
      </c>
      <c r="H22" s="20">
        <v>289.98306624501265</v>
      </c>
      <c r="I22" s="6">
        <v>377.35428571428565</v>
      </c>
      <c r="J22" s="6">
        <v>349.31472535337298</v>
      </c>
      <c r="K22" s="6">
        <v>326.38360393737997</v>
      </c>
      <c r="L22" s="124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0">
        <v>265.76500928365243</v>
      </c>
      <c r="R22" s="6">
        <v>277.21532803306928</v>
      </c>
      <c r="S22" s="47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0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132">
        <v>300.12</v>
      </c>
      <c r="AI22" s="132">
        <v>308.524</v>
      </c>
      <c r="AJ22" s="135">
        <v>391.02</v>
      </c>
      <c r="AK22" s="137">
        <v>391.85</v>
      </c>
      <c r="AL22" s="169">
        <v>383.48189750977502</v>
      </c>
      <c r="AM22" s="170">
        <f t="shared" si="0"/>
        <v>49.342537970934487</v>
      </c>
      <c r="AN22" s="173">
        <f t="shared" si="1"/>
        <v>-2.135537192860788</v>
      </c>
      <c r="AO22" s="172"/>
    </row>
    <row r="23" spans="1:41" ht="15" customHeight="1" thickBot="1" x14ac:dyDescent="0.4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4">
        <v>347.92053801842161</v>
      </c>
      <c r="H23" s="20">
        <v>342.474733028223</v>
      </c>
      <c r="I23" s="6">
        <v>437.77833333333336</v>
      </c>
      <c r="J23" s="6">
        <v>417.16589073884097</v>
      </c>
      <c r="K23" s="6">
        <v>391.36986301369899</v>
      </c>
      <c r="L23" s="124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0">
        <v>355.21410669531002</v>
      </c>
      <c r="R23" s="6">
        <v>361.7131062951496</v>
      </c>
      <c r="S23" s="47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0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132">
        <v>307.48</v>
      </c>
      <c r="AI23" s="132">
        <v>324.56500000000005</v>
      </c>
      <c r="AJ23" s="135">
        <v>428.76</v>
      </c>
      <c r="AK23" s="137">
        <v>428.9</v>
      </c>
      <c r="AL23" s="169">
        <v>422.35294117647101</v>
      </c>
      <c r="AM23" s="170">
        <f t="shared" si="0"/>
        <v>37.256191095723743</v>
      </c>
      <c r="AN23" s="173">
        <f t="shared" si="1"/>
        <v>-1.5264767599741131</v>
      </c>
      <c r="AO23" s="172"/>
    </row>
    <row r="24" spans="1:41" ht="15" customHeight="1" thickBot="1" x14ac:dyDescent="0.4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4">
        <v>357.1649369774056</v>
      </c>
      <c r="H24" s="20">
        <v>352.77893899347725</v>
      </c>
      <c r="I24" s="6">
        <v>361.99642857142902</v>
      </c>
      <c r="J24" s="6">
        <v>382.01327893397882</v>
      </c>
      <c r="K24" s="6">
        <v>363.17399770734102</v>
      </c>
      <c r="L24" s="124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0">
        <v>370.10505994344663</v>
      </c>
      <c r="R24" s="6">
        <v>397.07104771733259</v>
      </c>
      <c r="S24" s="47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0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132">
        <v>351.79707478217398</v>
      </c>
      <c r="AI24" s="132">
        <v>407.97904761904698</v>
      </c>
      <c r="AJ24" s="135">
        <v>500.25</v>
      </c>
      <c r="AK24" s="137">
        <v>505.44</v>
      </c>
      <c r="AL24" s="169">
        <v>502.805555555556</v>
      </c>
      <c r="AM24" s="170">
        <f t="shared" si="0"/>
        <v>31.024745074677838</v>
      </c>
      <c r="AN24" s="173">
        <f t="shared" si="1"/>
        <v>-0.52121803665004751</v>
      </c>
      <c r="AO24" s="172"/>
    </row>
    <row r="25" spans="1:41" ht="15" customHeight="1" thickBot="1" x14ac:dyDescent="0.4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4">
        <v>352.21360181037602</v>
      </c>
      <c r="H25" s="20">
        <v>342.13369963370002</v>
      </c>
      <c r="I25" s="6">
        <v>275.15166666666698</v>
      </c>
      <c r="J25" s="6">
        <v>232.362637362637</v>
      </c>
      <c r="K25" s="6">
        <v>220.756302521008</v>
      </c>
      <c r="L25" s="124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0">
        <v>171.76962451647299</v>
      </c>
      <c r="R25" s="6">
        <v>174.142857142857</v>
      </c>
      <c r="S25" s="47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0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132">
        <v>208.71507280598189</v>
      </c>
      <c r="AI25" s="132">
        <v>180</v>
      </c>
      <c r="AJ25" s="135">
        <v>201.55</v>
      </c>
      <c r="AK25" s="137">
        <v>198.18</v>
      </c>
      <c r="AL25" s="169">
        <v>179.855769230769</v>
      </c>
      <c r="AM25" s="170">
        <f t="shared" si="0"/>
        <v>14.839527206167316</v>
      </c>
      <c r="AN25" s="173">
        <f t="shared" si="1"/>
        <v>-9.2462563171011247</v>
      </c>
      <c r="AO25" s="172"/>
    </row>
    <row r="26" spans="1:41" ht="15" customHeight="1" thickBot="1" x14ac:dyDescent="0.4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4">
        <v>240.640784924066</v>
      </c>
      <c r="H26" s="20">
        <v>228.510549930574</v>
      </c>
      <c r="I26" s="6">
        <v>260.464</v>
      </c>
      <c r="J26" s="6">
        <v>240.55</v>
      </c>
      <c r="K26" s="6">
        <v>201.897818767384</v>
      </c>
      <c r="L26" s="124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0">
        <v>129.55682955682954</v>
      </c>
      <c r="R26" s="6">
        <v>132.62089331856774</v>
      </c>
      <c r="S26" s="47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0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132">
        <v>137.12771853688662</v>
      </c>
      <c r="AI26" s="132">
        <v>130.5675</v>
      </c>
      <c r="AJ26" s="135">
        <v>153.55000000000001</v>
      </c>
      <c r="AK26" s="137">
        <v>145.09</v>
      </c>
      <c r="AL26" s="169">
        <v>140.67083147404401</v>
      </c>
      <c r="AM26" s="170">
        <f t="shared" si="0"/>
        <v>-16.383045430272926</v>
      </c>
      <c r="AN26" s="173">
        <f t="shared" si="1"/>
        <v>-3.045811927738642</v>
      </c>
      <c r="AO26" s="172"/>
    </row>
    <row r="27" spans="1:41" ht="15" customHeight="1" thickBot="1" x14ac:dyDescent="0.4">
      <c r="A27" s="3" t="s">
        <v>26</v>
      </c>
      <c r="B27" s="13">
        <v>1658.84</v>
      </c>
      <c r="C27" s="26">
        <v>1679.4107240000001</v>
      </c>
      <c r="D27" s="26">
        <v>1679.9820757964001</v>
      </c>
      <c r="E27" s="13">
        <v>1636.36</v>
      </c>
      <c r="F27" s="13">
        <v>1640.2403443609401</v>
      </c>
      <c r="G27" s="26">
        <v>1640.94460873974</v>
      </c>
      <c r="H27" s="13">
        <v>1636.36</v>
      </c>
      <c r="I27" s="26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0">
        <v>1552.1739130434801</v>
      </c>
      <c r="R27" s="21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100">
        <v>1604.3889461339998</v>
      </c>
      <c r="AD27" s="100">
        <v>1617.2240577030718</v>
      </c>
      <c r="AE27" s="101">
        <v>1572.31</v>
      </c>
      <c r="AF27" s="7">
        <v>1540.31</v>
      </c>
      <c r="AG27" s="17">
        <v>1551.8465212999999</v>
      </c>
      <c r="AH27" s="133">
        <v>1503.29</v>
      </c>
      <c r="AI27" s="17">
        <v>1510.8064499999998</v>
      </c>
      <c r="AJ27" s="135">
        <v>1633.33</v>
      </c>
      <c r="AK27" s="137">
        <v>1605.852349</v>
      </c>
      <c r="AL27" s="169">
        <v>1655.95132478</v>
      </c>
      <c r="AM27" s="170">
        <f t="shared" si="0"/>
        <v>10.354163133946818</v>
      </c>
      <c r="AN27" s="173">
        <f t="shared" si="1"/>
        <v>3.1197747296753522</v>
      </c>
      <c r="AO27" s="172"/>
    </row>
    <row r="28" spans="1:41" ht="15" customHeight="1" thickBot="1" x14ac:dyDescent="0.4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24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0">
        <v>888.88888888888903</v>
      </c>
      <c r="R28" s="6">
        <v>945</v>
      </c>
      <c r="S28" s="47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0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132">
        <v>900</v>
      </c>
      <c r="AI28" s="132">
        <v>933.33333333333337</v>
      </c>
      <c r="AJ28" s="137">
        <v>1000.528416</v>
      </c>
      <c r="AK28" s="137">
        <v>963.64</v>
      </c>
      <c r="AL28" s="169">
        <v>1000</v>
      </c>
      <c r="AM28" s="170">
        <f t="shared" si="0"/>
        <v>15.774240231548481</v>
      </c>
      <c r="AN28" s="173">
        <f t="shared" si="1"/>
        <v>3.7731933087044971</v>
      </c>
      <c r="AO28" s="172"/>
    </row>
    <row r="29" spans="1:41" ht="15" customHeight="1" thickBot="1" x14ac:dyDescent="0.4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24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0">
        <v>200.18115942028987</v>
      </c>
      <c r="R29" s="6">
        <v>226.06741573033707</v>
      </c>
      <c r="S29" s="47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0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132">
        <v>226.359058565955</v>
      </c>
      <c r="AI29" s="132">
        <v>219.57249999999999</v>
      </c>
      <c r="AJ29" s="135">
        <v>272.06</v>
      </c>
      <c r="AK29" s="137">
        <v>306.04000000000002</v>
      </c>
      <c r="AL29" s="169">
        <v>300.69845263900999</v>
      </c>
      <c r="AM29" s="170">
        <f t="shared" si="0"/>
        <v>3.8184929571471939</v>
      </c>
      <c r="AN29" s="173">
        <f t="shared" si="1"/>
        <v>-1.7453755590739886</v>
      </c>
      <c r="AO29" s="172"/>
    </row>
    <row r="30" spans="1:41" ht="15" customHeight="1" thickBot="1" x14ac:dyDescent="0.4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24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0">
        <v>77.847522564094547</v>
      </c>
      <c r="R30" s="6">
        <v>80.093882138471201</v>
      </c>
      <c r="S30" s="47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0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132">
        <v>93.459718730654686</v>
      </c>
      <c r="AI30" s="132">
        <v>96.066666666666706</v>
      </c>
      <c r="AJ30" s="135">
        <v>101.54</v>
      </c>
      <c r="AK30" s="137">
        <v>92.69</v>
      </c>
      <c r="AL30" s="169">
        <v>99.823409907798094</v>
      </c>
      <c r="AM30" s="170">
        <f t="shared" si="0"/>
        <v>9.7219828216307445</v>
      </c>
      <c r="AN30" s="173">
        <f t="shared" si="1"/>
        <v>7.6959865226001689</v>
      </c>
      <c r="AO30" s="172"/>
    </row>
    <row r="31" spans="1:41" ht="15" customHeight="1" thickBot="1" x14ac:dyDescent="0.4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0">
        <v>624.19913419913405</v>
      </c>
      <c r="R31" s="6">
        <v>593.45238095238096</v>
      </c>
      <c r="S31" s="47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0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132">
        <v>663.33078686018996</v>
      </c>
      <c r="AI31" s="132">
        <v>656.08</v>
      </c>
      <c r="AJ31" s="137">
        <v>742</v>
      </c>
      <c r="AK31" s="137">
        <v>780.2</v>
      </c>
      <c r="AL31" s="169">
        <v>773.81642512077303</v>
      </c>
      <c r="AM31" s="170">
        <f t="shared" si="0"/>
        <v>20.445856783365254</v>
      </c>
      <c r="AN31" s="173">
        <f t="shared" si="1"/>
        <v>-0.81819724163381335</v>
      </c>
      <c r="AO31" s="172"/>
    </row>
    <row r="32" spans="1:41" ht="15" customHeight="1" thickBot="1" x14ac:dyDescent="0.4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24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0">
        <v>891.01765316718593</v>
      </c>
      <c r="R32" s="6">
        <v>926.08695652173913</v>
      </c>
      <c r="S32" s="47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0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132">
        <v>898.15527827292499</v>
      </c>
      <c r="AI32" s="132">
        <v>894.85333333333335</v>
      </c>
      <c r="AJ32" s="135">
        <v>971.63</v>
      </c>
      <c r="AK32" s="137">
        <v>942.31</v>
      </c>
      <c r="AL32" s="169">
        <v>933.75</v>
      </c>
      <c r="AM32" s="170">
        <f t="shared" si="0"/>
        <v>5.508474576271186</v>
      </c>
      <c r="AN32" s="173">
        <f t="shared" si="1"/>
        <v>-0.90840593859769569</v>
      </c>
      <c r="AO32" s="172"/>
    </row>
    <row r="33" spans="1:41" ht="15" customHeight="1" thickBot="1" x14ac:dyDescent="0.4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24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0">
        <v>984.76190476190482</v>
      </c>
      <c r="R33" s="6">
        <v>1012.0879120879121</v>
      </c>
      <c r="S33" s="47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0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132">
        <v>925.11169877196198</v>
      </c>
      <c r="AI33" s="132">
        <v>926.60916666666697</v>
      </c>
      <c r="AJ33" s="135">
        <v>947.43</v>
      </c>
      <c r="AK33" s="137">
        <v>962.73</v>
      </c>
      <c r="AL33" s="169">
        <v>928.57142857142867</v>
      </c>
      <c r="AM33" s="170">
        <f t="shared" si="0"/>
        <v>1.4139444173573972</v>
      </c>
      <c r="AN33" s="173">
        <f t="shared" si="1"/>
        <v>-3.5480946297062879</v>
      </c>
      <c r="AO33" s="172"/>
    </row>
    <row r="34" spans="1:41" ht="15" customHeight="1" thickBot="1" x14ac:dyDescent="0.4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24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0">
        <v>1535.7142857142856</v>
      </c>
      <c r="R34" s="6">
        <v>1564.9045015542611</v>
      </c>
      <c r="S34" s="47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0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132">
        <v>1550</v>
      </c>
      <c r="AI34" s="132">
        <v>1605.68</v>
      </c>
      <c r="AJ34" s="135">
        <v>1695.14</v>
      </c>
      <c r="AK34" s="137">
        <v>1678.56</v>
      </c>
      <c r="AL34" s="169">
        <v>1700</v>
      </c>
      <c r="AM34" s="170">
        <f t="shared" si="0"/>
        <v>-2.5281422742091619</v>
      </c>
      <c r="AN34" s="173">
        <f t="shared" si="1"/>
        <v>1.277285292155184</v>
      </c>
      <c r="AO34" s="172"/>
    </row>
    <row r="35" spans="1:41" ht="15" customHeight="1" thickBot="1" x14ac:dyDescent="0.4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0">
        <v>1537.0370370370399</v>
      </c>
      <c r="R35" s="6">
        <v>1482.42424242424</v>
      </c>
      <c r="S35" s="47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100">
        <v>1322.1469781175001</v>
      </c>
      <c r="AD35" s="100">
        <v>1323.2046956999941</v>
      </c>
      <c r="AE35" s="101">
        <v>1352.02</v>
      </c>
      <c r="AF35" s="7">
        <v>1302.3399999999999</v>
      </c>
      <c r="AG35" s="17">
        <v>1350</v>
      </c>
      <c r="AH35" s="132">
        <v>1366.6666666666699</v>
      </c>
      <c r="AI35" s="133">
        <v>1350.4173290000001</v>
      </c>
      <c r="AJ35" s="135">
        <v>1381.11</v>
      </c>
      <c r="AK35" s="138">
        <v>1389.3966599999999</v>
      </c>
      <c r="AL35" s="169">
        <v>1300</v>
      </c>
      <c r="AM35" s="170">
        <f t="shared" si="0"/>
        <v>-0.51020408163290121</v>
      </c>
      <c r="AN35" s="173">
        <f t="shared" si="1"/>
        <v>-6.4342072047301375</v>
      </c>
      <c r="AO35" s="172"/>
    </row>
    <row r="36" spans="1:41" ht="15" customHeight="1" thickBot="1" x14ac:dyDescent="0.4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24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0">
        <v>900</v>
      </c>
      <c r="R36" s="6">
        <v>981.48148148148141</v>
      </c>
      <c r="S36" s="47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0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132">
        <v>900.55331991951709</v>
      </c>
      <c r="AI36" s="133">
        <v>948.63521900000001</v>
      </c>
      <c r="AJ36" s="135">
        <v>992.41</v>
      </c>
      <c r="AK36" s="137">
        <v>963.42</v>
      </c>
      <c r="AL36" s="169">
        <v>1000</v>
      </c>
      <c r="AM36" s="170">
        <f t="shared" si="0"/>
        <v>10.701107011070105</v>
      </c>
      <c r="AN36" s="173">
        <f t="shared" si="1"/>
        <v>3.7968902451682593</v>
      </c>
      <c r="AO36" s="172"/>
    </row>
    <row r="37" spans="1:41" ht="15" customHeight="1" thickBot="1" x14ac:dyDescent="0.4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0">
        <v>600</v>
      </c>
      <c r="R37" s="6">
        <v>600</v>
      </c>
      <c r="S37" s="47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0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132">
        <v>520.60606060606096</v>
      </c>
      <c r="AI37" s="132">
        <v>550.00199999999995</v>
      </c>
      <c r="AJ37" s="135">
        <v>521.78</v>
      </c>
      <c r="AK37" s="137">
        <v>552.28</v>
      </c>
      <c r="AL37" s="169">
        <v>502.85714285714295</v>
      </c>
      <c r="AM37" s="170">
        <f t="shared" si="0"/>
        <v>-10.659898477157368</v>
      </c>
      <c r="AN37" s="173">
        <f t="shared" si="1"/>
        <v>-8.9488768637026563</v>
      </c>
      <c r="AO37" s="172"/>
    </row>
    <row r="38" spans="1:41" ht="15" customHeight="1" thickBot="1" x14ac:dyDescent="0.4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24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0">
        <v>110.17732535848501</v>
      </c>
      <c r="R38" s="6">
        <v>118.47883597883597</v>
      </c>
      <c r="S38" s="47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0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132">
        <v>81.42660910518056</v>
      </c>
      <c r="AI38" s="132">
        <v>82.481999999999999</v>
      </c>
      <c r="AJ38" s="135">
        <v>90.71</v>
      </c>
      <c r="AK38" s="137">
        <v>102.25</v>
      </c>
      <c r="AL38" s="169">
        <v>79.36424238843594</v>
      </c>
      <c r="AM38" s="170">
        <f t="shared" si="0"/>
        <v>-32.262919043381743</v>
      </c>
      <c r="AN38" s="173">
        <f t="shared" si="1"/>
        <v>-22.382159033314483</v>
      </c>
      <c r="AO38" s="172"/>
    </row>
    <row r="39" spans="1:41" ht="15" customHeight="1" thickBot="1" x14ac:dyDescent="0.4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24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0">
        <v>124.964422550629</v>
      </c>
      <c r="R39" s="6">
        <v>121.24329077616967</v>
      </c>
      <c r="S39" s="47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0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132">
        <v>88.860372084056294</v>
      </c>
      <c r="AI39" s="132">
        <v>88.885999999999996</v>
      </c>
      <c r="AJ39" s="135">
        <v>85.62</v>
      </c>
      <c r="AK39" s="137">
        <v>104.24</v>
      </c>
      <c r="AL39" s="169">
        <v>84.057603686635943</v>
      </c>
      <c r="AM39" s="170">
        <f t="shared" si="0"/>
        <v>-20.120446213118932</v>
      </c>
      <c r="AN39" s="173">
        <f t="shared" si="1"/>
        <v>-19.361469985959374</v>
      </c>
      <c r="AO39" s="172"/>
    </row>
    <row r="40" spans="1:41" ht="15" customHeight="1" thickBot="1" x14ac:dyDescent="0.4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0">
        <v>484.44444444444451</v>
      </c>
      <c r="R40" s="6">
        <v>552.72727272727263</v>
      </c>
      <c r="S40" s="47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0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132">
        <v>565.12820512820508</v>
      </c>
      <c r="AI40" s="132">
        <v>519.99800000000005</v>
      </c>
      <c r="AJ40" s="135">
        <v>538.66999999999996</v>
      </c>
      <c r="AK40" s="137">
        <v>552.59</v>
      </c>
      <c r="AL40" s="169">
        <v>500.63829099999998</v>
      </c>
      <c r="AM40" s="170">
        <f t="shared" si="0"/>
        <v>-6.4899743821839069</v>
      </c>
      <c r="AN40" s="173">
        <f t="shared" si="1"/>
        <v>-9.401492788505049</v>
      </c>
      <c r="AO40" s="172"/>
    </row>
    <row r="41" spans="1:41" ht="15" customHeight="1" thickBot="1" x14ac:dyDescent="0.4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0">
        <v>228.728054671851</v>
      </c>
      <c r="R41" s="6">
        <v>257.33569460842187</v>
      </c>
      <c r="S41" s="47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0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132">
        <v>289.84162257495598</v>
      </c>
      <c r="AI41" s="134">
        <v>295.38612999999998</v>
      </c>
      <c r="AJ41" s="135">
        <v>299.72000000000003</v>
      </c>
      <c r="AK41" s="137">
        <v>292.69</v>
      </c>
      <c r="AL41" s="17">
        <v>294.15344999999996</v>
      </c>
      <c r="AM41" s="170">
        <f t="shared" si="0"/>
        <v>43.439004221932969</v>
      </c>
      <c r="AN41" s="173">
        <f t="shared" si="1"/>
        <v>0.49999999999998845</v>
      </c>
    </row>
    <row r="42" spans="1:41" ht="15" customHeight="1" thickBot="1" x14ac:dyDescent="0.4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0">
        <v>245.69492837785501</v>
      </c>
      <c r="R42" s="6">
        <v>259.99216300940441</v>
      </c>
      <c r="S42" s="47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0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132">
        <v>282.76353276353279</v>
      </c>
      <c r="AI42" s="132">
        <v>283.33333333333297</v>
      </c>
      <c r="AJ42" s="135">
        <v>281.73</v>
      </c>
      <c r="AK42" s="137">
        <v>267.2</v>
      </c>
      <c r="AL42" s="17">
        <v>268.53599999999994</v>
      </c>
      <c r="AM42" s="170">
        <f t="shared" si="0"/>
        <v>-0.73753719510000193</v>
      </c>
      <c r="AN42" s="173">
        <f t="shared" si="1"/>
        <v>0.49999999999998351</v>
      </c>
    </row>
    <row r="43" spans="1:41" ht="15" customHeight="1" thickBot="1" x14ac:dyDescent="0.4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0">
        <v>535.55555555555554</v>
      </c>
      <c r="R43" s="6">
        <v>512.30769230769204</v>
      </c>
      <c r="S43" s="47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0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132">
        <v>500.33333333333297</v>
      </c>
      <c r="AI43" s="132">
        <v>495.334</v>
      </c>
      <c r="AJ43" s="135">
        <v>501.11</v>
      </c>
      <c r="AK43" s="137">
        <v>498.82</v>
      </c>
      <c r="AL43" s="169">
        <v>503.85964912280696</v>
      </c>
      <c r="AM43" s="170">
        <f t="shared" si="0"/>
        <v>-1.1542941861696685</v>
      </c>
      <c r="AN43" s="173">
        <f t="shared" si="1"/>
        <v>1.0103141659931365</v>
      </c>
    </row>
    <row r="44" spans="1:41" ht="15" customHeight="1" thickBot="1" x14ac:dyDescent="0.4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0">
        <v>630</v>
      </c>
      <c r="R44" s="6">
        <v>600</v>
      </c>
      <c r="S44" s="47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0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132">
        <v>700</v>
      </c>
      <c r="AI44" s="132">
        <v>703.74621300000001</v>
      </c>
      <c r="AJ44" s="135">
        <v>698.33</v>
      </c>
      <c r="AK44" s="137">
        <v>695.52843189999999</v>
      </c>
      <c r="AL44" s="169">
        <v>680</v>
      </c>
      <c r="AM44" s="170">
        <f t="shared" si="0"/>
        <v>-5.5555555555555554</v>
      </c>
      <c r="AN44" s="173">
        <f t="shared" si="1"/>
        <v>-2.2326092202414229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O44"/>
  <sheetViews>
    <sheetView workbookViewId="0">
      <pane xSplit="23" topLeftCell="AI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2.1796875" customWidth="1"/>
    <col min="2" max="2" width="8.453125" style="4" hidden="1" customWidth="1"/>
    <col min="3" max="13" width="9.1796875" style="4" hidden="1" customWidth="1"/>
    <col min="14" max="16" width="9.1796875" hidden="1" customWidth="1"/>
    <col min="17" max="18" width="0" hidden="1" customWidth="1"/>
    <col min="19" max="19" width="10.54296875" hidden="1" customWidth="1"/>
    <col min="20" max="22" width="0" hidden="1" customWidth="1"/>
    <col min="23" max="23" width="10.54296875" hidden="1" customWidth="1"/>
    <col min="24" max="24" width="10.26953125" customWidth="1"/>
    <col min="25" max="25" width="11.1796875" customWidth="1"/>
    <col min="26" max="26" width="11.54296875" bestFit="1" customWidth="1"/>
    <col min="28" max="28" width="11.54296875" bestFit="1" customWidth="1"/>
    <col min="29" max="29" width="13.453125" customWidth="1"/>
    <col min="30" max="30" width="10.54296875" customWidth="1"/>
    <col min="31" max="31" width="10.26953125" customWidth="1"/>
    <col min="36" max="36" width="9" customWidth="1"/>
    <col min="37" max="37" width="10.5429687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4">
        <v>465.71428571428601</v>
      </c>
      <c r="H2" s="20">
        <v>401.66666666666669</v>
      </c>
      <c r="I2" s="6">
        <v>385</v>
      </c>
      <c r="J2" s="6">
        <v>442.85714285714283</v>
      </c>
      <c r="K2" s="38">
        <v>435.83333333333297</v>
      </c>
      <c r="L2" s="125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0">
        <v>465</v>
      </c>
      <c r="R2" s="6">
        <v>496.66666666666703</v>
      </c>
      <c r="S2" s="47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0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132">
        <v>430.83333333333331</v>
      </c>
      <c r="AI2" s="132">
        <v>480</v>
      </c>
      <c r="AJ2" s="137">
        <v>452</v>
      </c>
      <c r="AK2" s="137">
        <v>438.5</v>
      </c>
      <c r="AL2" s="169">
        <v>410.33333333333297</v>
      </c>
      <c r="AM2" s="170">
        <f>(AL2-Z2)/Z2*100</f>
        <v>-0.47041528849690362</v>
      </c>
      <c r="AN2" s="173">
        <f>(AL2-AK2)/AK2*100</f>
        <v>-6.4234131508932784</v>
      </c>
      <c r="AO2" s="172"/>
    </row>
    <row r="3" spans="1:41" ht="15" customHeight="1" thickBot="1" x14ac:dyDescent="0.4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4">
        <v>40</v>
      </c>
      <c r="H3" s="20">
        <v>37.307692307692307</v>
      </c>
      <c r="I3" s="6">
        <v>34.545454545454547</v>
      </c>
      <c r="J3" s="6">
        <v>40.357142857142854</v>
      </c>
      <c r="K3" s="38">
        <v>38.5</v>
      </c>
      <c r="L3" s="39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0">
        <v>37</v>
      </c>
      <c r="R3" s="6">
        <v>36.5</v>
      </c>
      <c r="S3" s="47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0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132">
        <v>37.916666666666664</v>
      </c>
      <c r="AI3" s="132">
        <v>40</v>
      </c>
      <c r="AJ3" s="135">
        <v>37.909999999999997</v>
      </c>
      <c r="AK3" s="137">
        <v>38.56</v>
      </c>
      <c r="AL3" s="169">
        <v>35.6666666666667</v>
      </c>
      <c r="AM3" s="170">
        <f t="shared" ref="AM3:AM44" si="0">(AL3-Z3)/Z3*100</f>
        <v>-5.1010025268772621</v>
      </c>
      <c r="AN3" s="173">
        <f t="shared" ref="AN3:AN44" si="1">(AL3-AK3)/AK3*100</f>
        <v>-7.5034578146610533</v>
      </c>
      <c r="AO3" s="172"/>
    </row>
    <row r="4" spans="1:41" ht="15" customHeight="1" thickBot="1" x14ac:dyDescent="0.4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4">
        <v>322.22222222222223</v>
      </c>
      <c r="H4" s="20">
        <v>314.191919191919</v>
      </c>
      <c r="I4" s="6">
        <v>314.60888888888883</v>
      </c>
      <c r="J4" s="6">
        <v>313.58024691358003</v>
      </c>
      <c r="K4" s="38">
        <v>305.347222222222</v>
      </c>
      <c r="L4" s="125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0">
        <v>285.96104725415103</v>
      </c>
      <c r="R4" s="6">
        <v>311.604379643595</v>
      </c>
      <c r="S4" s="47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0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132">
        <v>252.52087988083801</v>
      </c>
      <c r="AI4" s="132">
        <v>248.15</v>
      </c>
      <c r="AJ4" s="135">
        <v>246.79</v>
      </c>
      <c r="AK4" s="137">
        <v>211.14</v>
      </c>
      <c r="AL4" s="169">
        <v>200.10651594522599</v>
      </c>
      <c r="AM4" s="170">
        <f t="shared" si="0"/>
        <v>-33.47859875436852</v>
      </c>
      <c r="AN4" s="173">
        <f t="shared" si="1"/>
        <v>-5.2256720918698463</v>
      </c>
      <c r="AO4" s="172"/>
    </row>
    <row r="5" spans="1:41" ht="15" customHeight="1" thickBot="1" x14ac:dyDescent="0.4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4">
        <v>281.70418470418463</v>
      </c>
      <c r="H5" s="20">
        <v>287.01234032866682</v>
      </c>
      <c r="I5" s="6">
        <v>282.39833333333331</v>
      </c>
      <c r="J5" s="6">
        <v>287.16931216931215</v>
      </c>
      <c r="K5" s="38">
        <v>277.07407407407402</v>
      </c>
      <c r="L5" s="38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0">
        <v>266.70627847098439</v>
      </c>
      <c r="R5" s="6">
        <v>270.07113157113201</v>
      </c>
      <c r="S5" s="47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0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132">
        <v>270.69921572203702</v>
      </c>
      <c r="AI5" s="17">
        <v>270.91577509461462</v>
      </c>
      <c r="AJ5" s="135">
        <v>252.66</v>
      </c>
      <c r="AK5" s="137">
        <v>227</v>
      </c>
      <c r="AL5" s="169">
        <v>208.00453514739201</v>
      </c>
      <c r="AM5" s="170">
        <f t="shared" si="0"/>
        <v>-21.698734036840857</v>
      </c>
      <c r="AN5" s="173">
        <f t="shared" si="1"/>
        <v>-8.3680461905762087</v>
      </c>
      <c r="AO5" s="172"/>
    </row>
    <row r="6" spans="1:41" ht="15" customHeight="1" thickBot="1" x14ac:dyDescent="0.4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4">
        <v>1039.506172839506</v>
      </c>
      <c r="H6" s="8">
        <v>1019.753086419753</v>
      </c>
      <c r="I6" s="6">
        <v>985.71428571428601</v>
      </c>
      <c r="J6" s="6">
        <v>993.33333333333303</v>
      </c>
      <c r="K6" s="38">
        <v>956.66666666666697</v>
      </c>
      <c r="L6" s="125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0">
        <v>956.22641509433959</v>
      </c>
      <c r="R6" s="6">
        <v>880</v>
      </c>
      <c r="S6" s="47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0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132">
        <v>963.33333333333303</v>
      </c>
      <c r="AI6" s="132">
        <v>970.83333333333303</v>
      </c>
      <c r="AJ6" s="137">
        <v>1000</v>
      </c>
      <c r="AK6" s="137">
        <v>975.64</v>
      </c>
      <c r="AL6" s="169">
        <v>985.48572391000005</v>
      </c>
      <c r="AM6" s="170">
        <f t="shared" si="0"/>
        <v>7.7146771273147934</v>
      </c>
      <c r="AN6" s="173">
        <f t="shared" si="1"/>
        <v>1.0091554169570807</v>
      </c>
      <c r="AO6" s="172"/>
    </row>
    <row r="7" spans="1:41" ht="15" customHeight="1" thickBot="1" x14ac:dyDescent="0.4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4">
        <v>1356.0408163265299</v>
      </c>
      <c r="H7" s="8">
        <v>1355.9833711262249</v>
      </c>
      <c r="I7" s="6">
        <v>1290.9090909090901</v>
      </c>
      <c r="J7" s="6">
        <v>1300</v>
      </c>
      <c r="K7" s="38">
        <v>1300.5</v>
      </c>
      <c r="L7" s="125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0">
        <v>1049.7474747474748</v>
      </c>
      <c r="R7" s="6">
        <v>1066.5</v>
      </c>
      <c r="S7" s="47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0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132">
        <v>1210</v>
      </c>
      <c r="AI7" s="132">
        <v>1200</v>
      </c>
      <c r="AJ7" s="137">
        <v>1250</v>
      </c>
      <c r="AK7" s="137">
        <v>1208.33</v>
      </c>
      <c r="AL7" s="169">
        <v>1235</v>
      </c>
      <c r="AM7" s="170">
        <f t="shared" si="0"/>
        <v>10.049504950495054</v>
      </c>
      <c r="AN7" s="173">
        <f t="shared" si="1"/>
        <v>2.2071785025613924</v>
      </c>
      <c r="AO7" s="172"/>
    </row>
    <row r="8" spans="1:41" ht="15" customHeight="1" thickBot="1" x14ac:dyDescent="0.4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4">
        <v>255.71428571428601</v>
      </c>
      <c r="H8" s="20">
        <v>227.08333333333334</v>
      </c>
      <c r="I8" s="6">
        <v>256.875</v>
      </c>
      <c r="J8" s="6">
        <v>250.90909090909099</v>
      </c>
      <c r="K8" s="6">
        <v>258.59090909090901</v>
      </c>
      <c r="L8" s="125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0">
        <v>270</v>
      </c>
      <c r="R8" s="6">
        <v>256.25</v>
      </c>
      <c r="S8" s="47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0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132">
        <v>275</v>
      </c>
      <c r="AI8" s="132">
        <v>280.31652300000002</v>
      </c>
      <c r="AJ8" s="135">
        <v>275.33</v>
      </c>
      <c r="AK8" s="137">
        <v>277.77999999999997</v>
      </c>
      <c r="AL8" s="169">
        <v>275.31637979999999</v>
      </c>
      <c r="AM8" s="170">
        <f t="shared" si="0"/>
        <v>9.1344208216216156</v>
      </c>
      <c r="AN8" s="173">
        <f t="shared" si="1"/>
        <v>-0.8868961768305782</v>
      </c>
      <c r="AO8" s="172"/>
    </row>
    <row r="9" spans="1:41" ht="15" customHeight="1" thickBot="1" x14ac:dyDescent="0.4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4">
        <v>285</v>
      </c>
      <c r="H9" s="20">
        <v>287.142857142857</v>
      </c>
      <c r="I9" s="6">
        <v>230</v>
      </c>
      <c r="J9" s="6">
        <v>230.90909090909091</v>
      </c>
      <c r="K9" s="6">
        <v>245.90909090909099</v>
      </c>
      <c r="L9" s="125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0">
        <v>246.36363636363637</v>
      </c>
      <c r="R9" s="6">
        <v>246.66666666666666</v>
      </c>
      <c r="S9" s="47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0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132">
        <v>215.38461538461539</v>
      </c>
      <c r="AI9" s="132">
        <v>235</v>
      </c>
      <c r="AJ9" s="135">
        <v>220.83</v>
      </c>
      <c r="AK9" s="137">
        <v>218.18</v>
      </c>
      <c r="AL9" s="169">
        <v>215.5</v>
      </c>
      <c r="AM9" s="170">
        <f t="shared" si="0"/>
        <v>-1.1899563318777322</v>
      </c>
      <c r="AN9" s="173">
        <f t="shared" si="1"/>
        <v>-1.2283435695297491</v>
      </c>
      <c r="AO9" s="172"/>
    </row>
    <row r="10" spans="1:41" ht="15" customHeight="1" thickBot="1" x14ac:dyDescent="0.4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4">
        <v>365.23809523809501</v>
      </c>
      <c r="H10" s="20">
        <v>347.693965517241</v>
      </c>
      <c r="I10" s="6">
        <v>281.25</v>
      </c>
      <c r="J10" s="6">
        <v>279.60020242914982</v>
      </c>
      <c r="K10" s="38">
        <v>286.66666666666703</v>
      </c>
      <c r="L10" s="38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0">
        <v>315.78947368421046</v>
      </c>
      <c r="R10" s="6">
        <v>306.66666666666703</v>
      </c>
      <c r="S10" s="102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0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132">
        <v>200.35890151515201</v>
      </c>
      <c r="AI10" s="17">
        <v>201.36069602272775</v>
      </c>
      <c r="AJ10" s="135">
        <v>306.25</v>
      </c>
      <c r="AK10" s="137">
        <v>301.67</v>
      </c>
      <c r="AL10" s="169">
        <v>308.60139860139901</v>
      </c>
      <c r="AM10" s="170">
        <f t="shared" si="0"/>
        <v>-14.912748087962971</v>
      </c>
      <c r="AN10" s="173">
        <f t="shared" si="1"/>
        <v>2.2976758051509916</v>
      </c>
      <c r="AO10" s="172"/>
    </row>
    <row r="11" spans="1:41" ht="15" customHeight="1" thickBot="1" x14ac:dyDescent="0.4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4">
        <v>450</v>
      </c>
      <c r="H11" s="20">
        <v>457.70202020202015</v>
      </c>
      <c r="I11" s="6">
        <v>449.47874999999999</v>
      </c>
      <c r="J11" s="6">
        <v>500</v>
      </c>
      <c r="K11" s="6">
        <v>485</v>
      </c>
      <c r="L11" s="125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0">
        <v>423.81756756756801</v>
      </c>
      <c r="R11" s="6">
        <v>436.25</v>
      </c>
      <c r="S11" s="47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100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133">
        <v>404.28</v>
      </c>
      <c r="AI11" s="17">
        <v>406.30139999999994</v>
      </c>
      <c r="AJ11" s="137">
        <v>462.5</v>
      </c>
      <c r="AK11" s="138">
        <v>465.73749999999995</v>
      </c>
      <c r="AL11" s="169">
        <v>462.5</v>
      </c>
      <c r="AM11" s="170">
        <f t="shared" si="0"/>
        <v>15.411275415896416</v>
      </c>
      <c r="AN11" s="173">
        <f t="shared" si="1"/>
        <v>-0.69513406156900726</v>
      </c>
      <c r="AO11" s="172"/>
    </row>
    <row r="12" spans="1:41" ht="15" customHeight="1" thickBot="1" x14ac:dyDescent="0.4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4">
        <v>659.18367346938805</v>
      </c>
      <c r="H12" s="8">
        <v>658.75850340136049</v>
      </c>
      <c r="I12" s="6">
        <v>647.12555555555605</v>
      </c>
      <c r="J12" s="6">
        <v>725</v>
      </c>
      <c r="K12" s="38">
        <v>726.35786435786395</v>
      </c>
      <c r="L12" s="125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0">
        <v>650</v>
      </c>
      <c r="R12" s="6">
        <v>655</v>
      </c>
      <c r="S12" s="47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0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133">
        <v>655.24</v>
      </c>
      <c r="AI12" s="17">
        <v>658.51619999999991</v>
      </c>
      <c r="AJ12" s="137">
        <v>705.38216399999999</v>
      </c>
      <c r="AK12" s="138">
        <v>710.31983914799991</v>
      </c>
      <c r="AL12" s="169">
        <v>700.27513499999998</v>
      </c>
      <c r="AM12" s="170">
        <f t="shared" si="0"/>
        <v>-4.7048269896907424</v>
      </c>
      <c r="AN12" s="173">
        <f t="shared" si="1"/>
        <v>-1.4141100380989156</v>
      </c>
      <c r="AO12" s="172"/>
    </row>
    <row r="13" spans="1:41" ht="15" customHeight="1" thickBot="1" x14ac:dyDescent="0.4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4">
        <v>170</v>
      </c>
      <c r="H13" s="8">
        <v>165</v>
      </c>
      <c r="I13" s="6">
        <v>160</v>
      </c>
      <c r="J13" s="6">
        <v>174.5</v>
      </c>
      <c r="K13" s="38">
        <v>163.75</v>
      </c>
      <c r="L13" s="38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0">
        <v>150</v>
      </c>
      <c r="R13" s="6">
        <v>175</v>
      </c>
      <c r="S13" s="47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0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132">
        <v>168</v>
      </c>
      <c r="AI13" s="17">
        <v>168.83999999999997</v>
      </c>
      <c r="AJ13" s="137">
        <v>163.52417980000001</v>
      </c>
      <c r="AK13" s="137">
        <v>165</v>
      </c>
      <c r="AL13" s="169">
        <v>162.586342</v>
      </c>
      <c r="AM13" s="170">
        <f t="shared" si="0"/>
        <v>-3.2224154761904753</v>
      </c>
      <c r="AN13" s="173">
        <f t="shared" si="1"/>
        <v>-1.4628230303030292</v>
      </c>
      <c r="AO13" s="172"/>
    </row>
    <row r="14" spans="1:41" ht="15" customHeight="1" thickBot="1" x14ac:dyDescent="0.4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4">
        <v>202.857142857143</v>
      </c>
      <c r="H14" s="8">
        <v>201.4285714285715</v>
      </c>
      <c r="I14" s="6">
        <v>182.222222222222</v>
      </c>
      <c r="J14" s="6">
        <v>217.5</v>
      </c>
      <c r="K14" s="38">
        <v>200</v>
      </c>
      <c r="L14" s="38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0">
        <v>182</v>
      </c>
      <c r="R14" s="6">
        <v>185</v>
      </c>
      <c r="S14" s="47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0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132">
        <v>183.63636363636363</v>
      </c>
      <c r="AI14" s="132">
        <v>190</v>
      </c>
      <c r="AJ14" s="135">
        <v>185.75</v>
      </c>
      <c r="AK14" s="137">
        <v>188.67</v>
      </c>
      <c r="AL14" s="169">
        <v>188.66666666666666</v>
      </c>
      <c r="AM14" s="170">
        <f t="shared" si="0"/>
        <v>4.5244690674053505</v>
      </c>
      <c r="AN14" s="173">
        <f t="shared" si="1"/>
        <v>-1.7667532375737012E-3</v>
      </c>
      <c r="AO14" s="172"/>
    </row>
    <row r="15" spans="1:41" ht="15" customHeight="1" thickBot="1" x14ac:dyDescent="0.4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4">
        <v>1425</v>
      </c>
      <c r="H15" s="8">
        <v>1428</v>
      </c>
      <c r="I15" s="6">
        <v>1350</v>
      </c>
      <c r="J15" s="6">
        <v>1400</v>
      </c>
      <c r="K15" s="38">
        <v>1550</v>
      </c>
      <c r="L15" s="38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0">
        <v>1500</v>
      </c>
      <c r="R15" s="6">
        <v>1507.5132450000001</v>
      </c>
      <c r="S15" s="47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0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132">
        <v>2000.4</v>
      </c>
      <c r="AI15" s="17">
        <v>2001.8002799999999</v>
      </c>
      <c r="AJ15" s="137">
        <v>1950</v>
      </c>
      <c r="AK15" s="137">
        <v>1920.4284195</v>
      </c>
      <c r="AL15" s="169">
        <v>1900</v>
      </c>
      <c r="AM15" s="170">
        <f t="shared" si="0"/>
        <v>15.151515151515152</v>
      </c>
      <c r="AN15" s="173">
        <f t="shared" si="1"/>
        <v>-1.0637428238704534</v>
      </c>
      <c r="AO15" s="172"/>
    </row>
    <row r="16" spans="1:41" ht="15" customHeight="1" thickBot="1" x14ac:dyDescent="0.4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4">
        <v>290</v>
      </c>
      <c r="H16" s="20">
        <v>260.27288620470398</v>
      </c>
      <c r="I16" s="6">
        <v>305</v>
      </c>
      <c r="J16" s="6">
        <v>308.68534292655102</v>
      </c>
      <c r="K16" s="38">
        <v>278.96541660586598</v>
      </c>
      <c r="L16" s="125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0">
        <v>200</v>
      </c>
      <c r="R16" s="6">
        <v>231.09679167150432</v>
      </c>
      <c r="S16" s="47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0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132">
        <v>155.27432216905899</v>
      </c>
      <c r="AI16" s="17">
        <v>155.38301419457733</v>
      </c>
      <c r="AJ16" s="135">
        <v>175.63</v>
      </c>
      <c r="AK16" s="137">
        <v>174.76</v>
      </c>
      <c r="AL16" s="169">
        <v>170.60269360269399</v>
      </c>
      <c r="AM16" s="170">
        <f t="shared" si="0"/>
        <v>3.1514162153658765</v>
      </c>
      <c r="AN16" s="173">
        <f t="shared" si="1"/>
        <v>-2.3788661005413148</v>
      </c>
      <c r="AO16" s="172"/>
    </row>
    <row r="17" spans="1:41" ht="15" customHeight="1" thickBot="1" x14ac:dyDescent="0.4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4">
        <v>392.85714285714283</v>
      </c>
      <c r="H17" s="20">
        <v>373.95238095238102</v>
      </c>
      <c r="I17" s="6">
        <v>365.55555555555554</v>
      </c>
      <c r="J17" s="6">
        <v>375.92259478189999</v>
      </c>
      <c r="K17" s="38">
        <v>324.50241545893698</v>
      </c>
      <c r="L17" s="125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0">
        <v>217.32142857142901</v>
      </c>
      <c r="R17" s="6">
        <v>260.06734006734001</v>
      </c>
      <c r="S17" s="47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0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132">
        <v>259.37480404585699</v>
      </c>
      <c r="AI17" s="17">
        <v>259.55636640868909</v>
      </c>
      <c r="AJ17" s="135">
        <v>235.04</v>
      </c>
      <c r="AK17" s="137">
        <v>221.67</v>
      </c>
      <c r="AL17" s="169">
        <v>201.62962962962999</v>
      </c>
      <c r="AM17" s="170">
        <f t="shared" si="0"/>
        <v>-7.0405320391839581</v>
      </c>
      <c r="AN17" s="173">
        <f t="shared" si="1"/>
        <v>-9.0406326387738538</v>
      </c>
      <c r="AO17" s="172"/>
    </row>
    <row r="18" spans="1:41" ht="15" customHeight="1" thickBot="1" x14ac:dyDescent="0.4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4">
        <v>926.36363636363603</v>
      </c>
      <c r="H18" s="8">
        <v>919.35064935064906</v>
      </c>
      <c r="I18" s="6">
        <v>937.66</v>
      </c>
      <c r="J18" s="6">
        <v>951.51515151515196</v>
      </c>
      <c r="K18" s="38">
        <v>875.00877500877505</v>
      </c>
      <c r="L18" s="125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0">
        <v>805.37587412587413</v>
      </c>
      <c r="R18" s="6">
        <v>790.55335968379404</v>
      </c>
      <c r="S18" s="47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0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132">
        <v>871.08350586611402</v>
      </c>
      <c r="AI18" s="17">
        <v>871.69326432022024</v>
      </c>
      <c r="AJ18" s="135">
        <v>931.82</v>
      </c>
      <c r="AK18" s="137">
        <v>958.59</v>
      </c>
      <c r="AL18" s="169">
        <v>960.88111888111905</v>
      </c>
      <c r="AM18" s="170">
        <f t="shared" si="0"/>
        <v>15.016183035714334</v>
      </c>
      <c r="AN18" s="173">
        <f t="shared" si="1"/>
        <v>0.23900926163625938</v>
      </c>
      <c r="AO18" s="172"/>
    </row>
    <row r="19" spans="1:41" ht="15" customHeight="1" thickBot="1" x14ac:dyDescent="0.4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4">
        <v>2569.1489361702102</v>
      </c>
      <c r="H19" s="8">
        <v>2568.503039513675</v>
      </c>
      <c r="I19" s="6">
        <v>2500</v>
      </c>
      <c r="J19" s="6">
        <v>2600</v>
      </c>
      <c r="K19" s="38">
        <v>2538.8888888888901</v>
      </c>
      <c r="L19" s="125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0">
        <v>1954.0909090909099</v>
      </c>
      <c r="R19" s="6">
        <v>1934.5238095238101</v>
      </c>
      <c r="S19" s="47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0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132">
        <v>1540</v>
      </c>
      <c r="AI19" s="17">
        <v>1541.078</v>
      </c>
      <c r="AJ19" s="135">
        <v>1615.48</v>
      </c>
      <c r="AK19" s="137">
        <v>1649</v>
      </c>
      <c r="AL19" s="169">
        <v>1650</v>
      </c>
      <c r="AM19" s="170">
        <f t="shared" si="0"/>
        <v>-6.2900899044282141</v>
      </c>
      <c r="AN19" s="173">
        <f t="shared" si="1"/>
        <v>6.0642813826561552E-2</v>
      </c>
      <c r="AO19" s="172"/>
    </row>
    <row r="20" spans="1:41" ht="15" customHeight="1" thickBot="1" x14ac:dyDescent="0.4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4">
        <v>130</v>
      </c>
      <c r="H20" s="8">
        <v>128.1570512820515</v>
      </c>
      <c r="I20" s="6">
        <v>278.21909090909088</v>
      </c>
      <c r="J20" s="6">
        <v>227.448979591837</v>
      </c>
      <c r="K20" s="38">
        <v>207.42716742716701</v>
      </c>
      <c r="L20" s="125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0">
        <v>163.35227272727272</v>
      </c>
      <c r="R20" s="6">
        <v>163.04807692307699</v>
      </c>
      <c r="S20" s="47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0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132">
        <v>185.75263951734499</v>
      </c>
      <c r="AI20" s="132">
        <v>166.67000000000002</v>
      </c>
      <c r="AJ20" s="137">
        <v>185.375248</v>
      </c>
      <c r="AK20" s="137">
        <v>174.27</v>
      </c>
      <c r="AL20" s="169">
        <v>161.971167990585</v>
      </c>
      <c r="AM20" s="170">
        <f t="shared" si="0"/>
        <v>-18.40143953207345</v>
      </c>
      <c r="AN20" s="173">
        <f t="shared" si="1"/>
        <v>-7.0573432084782279</v>
      </c>
      <c r="AO20" s="172"/>
    </row>
    <row r="21" spans="1:41" ht="15" customHeight="1" thickBot="1" x14ac:dyDescent="0.4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4">
        <v>295.71428571428601</v>
      </c>
      <c r="H21" s="20">
        <v>286.27100840336135</v>
      </c>
      <c r="I21" s="6">
        <v>302.27272727272725</v>
      </c>
      <c r="J21" s="6">
        <v>329.80015673981194</v>
      </c>
      <c r="K21" s="38">
        <v>274.375</v>
      </c>
      <c r="L21" s="125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0">
        <v>255.45753588516746</v>
      </c>
      <c r="R21" s="6">
        <v>263.28125</v>
      </c>
      <c r="S21" s="47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0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132">
        <v>255.8712121212121</v>
      </c>
      <c r="AI21" s="132">
        <v>281.25</v>
      </c>
      <c r="AJ21" s="135">
        <v>354.92</v>
      </c>
      <c r="AK21" s="137">
        <v>361.09</v>
      </c>
      <c r="AL21" s="169">
        <v>360.28093860494999</v>
      </c>
      <c r="AM21" s="170">
        <f t="shared" si="0"/>
        <v>49.060171035164011</v>
      </c>
      <c r="AN21" s="173">
        <f t="shared" si="1"/>
        <v>-0.22406086988007978</v>
      </c>
      <c r="AO21" s="172"/>
    </row>
    <row r="22" spans="1:41" ht="15" customHeight="1" thickBot="1" x14ac:dyDescent="0.4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4">
        <v>259.642857142857</v>
      </c>
      <c r="H22" s="20">
        <v>235.99366359447004</v>
      </c>
      <c r="I22" s="6">
        <v>235.85461538461539</v>
      </c>
      <c r="J22" s="6">
        <v>271.03767942583733</v>
      </c>
      <c r="K22" s="38">
        <v>227.361111111111</v>
      </c>
      <c r="L22" s="125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0">
        <v>202.59669059011165</v>
      </c>
      <c r="R22" s="6">
        <v>206.25</v>
      </c>
      <c r="S22" s="47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0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132">
        <v>213.90625</v>
      </c>
      <c r="AI22" s="132">
        <v>226.875</v>
      </c>
      <c r="AJ22" s="135">
        <v>315.25</v>
      </c>
      <c r="AK22" s="137">
        <v>332.5</v>
      </c>
      <c r="AL22" s="169">
        <v>327.62820512820502</v>
      </c>
      <c r="AM22" s="170">
        <f t="shared" si="0"/>
        <v>43.539725578014576</v>
      </c>
      <c r="AN22" s="173">
        <f t="shared" si="1"/>
        <v>-1.4652014652014962</v>
      </c>
      <c r="AO22" s="172"/>
    </row>
    <row r="23" spans="1:41" ht="15" customHeight="1" thickBot="1" x14ac:dyDescent="0.4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4">
        <v>268.21428571428601</v>
      </c>
      <c r="H23" s="20">
        <v>240.25793650793651</v>
      </c>
      <c r="I23" s="6">
        <v>241.25</v>
      </c>
      <c r="J23" s="6">
        <v>263.19444444444446</v>
      </c>
      <c r="K23" s="38">
        <v>216.03362391033625</v>
      </c>
      <c r="L23" s="125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0">
        <v>229.46428571428572</v>
      </c>
      <c r="R23" s="6">
        <v>226.78571428571428</v>
      </c>
      <c r="S23" s="47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0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132">
        <v>249.375</v>
      </c>
      <c r="AI23" s="132">
        <v>255</v>
      </c>
      <c r="AJ23" s="135">
        <v>344.86</v>
      </c>
      <c r="AK23" s="137">
        <v>340.97</v>
      </c>
      <c r="AL23" s="169">
        <v>338.56512605042002</v>
      </c>
      <c r="AM23" s="170">
        <f t="shared" si="0"/>
        <v>58.093196578205266</v>
      </c>
      <c r="AN23" s="173">
        <f t="shared" si="1"/>
        <v>-0.70530367761973423</v>
      </c>
      <c r="AO23" s="172"/>
    </row>
    <row r="24" spans="1:41" ht="15" customHeight="1" thickBot="1" x14ac:dyDescent="0.4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4">
        <v>387.142857142857</v>
      </c>
      <c r="H24" s="20">
        <v>350.18861985293199</v>
      </c>
      <c r="I24" s="6">
        <v>368.75</v>
      </c>
      <c r="J24" s="6">
        <v>341.95043103448302</v>
      </c>
      <c r="K24" s="38">
        <v>336.7961329715061</v>
      </c>
      <c r="L24" s="125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0">
        <v>322.50302934513502</v>
      </c>
      <c r="R24" s="6">
        <v>322.91666666666669</v>
      </c>
      <c r="S24" s="47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0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132">
        <v>311.36363636363637</v>
      </c>
      <c r="AI24" s="132">
        <v>345</v>
      </c>
      <c r="AJ24" s="135">
        <v>406.11</v>
      </c>
      <c r="AK24" s="137">
        <v>412.29</v>
      </c>
      <c r="AL24" s="169">
        <v>408.29238835866602</v>
      </c>
      <c r="AM24" s="170">
        <f t="shared" si="0"/>
        <v>29.359964628488243</v>
      </c>
      <c r="AN24" s="173">
        <f t="shared" si="1"/>
        <v>-0.96961159410463593</v>
      </c>
      <c r="AO24" s="172"/>
    </row>
    <row r="25" spans="1:41" ht="15" customHeight="1" thickBot="1" x14ac:dyDescent="0.4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4">
        <v>355.33333333333297</v>
      </c>
      <c r="H25" s="20">
        <v>344.021164021164</v>
      </c>
      <c r="I25" s="6">
        <v>344.84699999999998</v>
      </c>
      <c r="J25" s="6">
        <v>291.66666666666669</v>
      </c>
      <c r="K25" s="38">
        <v>266.66666666666703</v>
      </c>
      <c r="L25" s="125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0">
        <v>252.178649237473</v>
      </c>
      <c r="R25" s="6">
        <v>276.94677871148463</v>
      </c>
      <c r="S25" s="47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0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132">
        <v>175.36383572567783</v>
      </c>
      <c r="AI25" s="132">
        <v>155.55500000000001</v>
      </c>
      <c r="AJ25" s="135">
        <v>162.97</v>
      </c>
      <c r="AK25" s="137">
        <v>186.09</v>
      </c>
      <c r="AL25" s="169">
        <v>167.881241565452</v>
      </c>
      <c r="AM25" s="170">
        <f t="shared" si="0"/>
        <v>-9.5513979623943097</v>
      </c>
      <c r="AN25" s="173">
        <f t="shared" si="1"/>
        <v>-9.7849204334182396</v>
      </c>
      <c r="AO25" s="172"/>
    </row>
    <row r="26" spans="1:41" ht="15" customHeight="1" thickBot="1" x14ac:dyDescent="0.4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4">
        <v>235</v>
      </c>
      <c r="H26" s="20">
        <v>233.043703380095</v>
      </c>
      <c r="I26" s="6">
        <v>261.66700000000003</v>
      </c>
      <c r="J26" s="6">
        <v>240.31746031745999</v>
      </c>
      <c r="K26" s="38">
        <v>224.84848484848499</v>
      </c>
      <c r="L26" s="125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0">
        <v>268.13721802610701</v>
      </c>
      <c r="R26" s="6">
        <v>262.01915814681797</v>
      </c>
      <c r="S26" s="47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0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132">
        <v>169.69756738987508</v>
      </c>
      <c r="AI26" s="132">
        <v>165</v>
      </c>
      <c r="AJ26" s="135">
        <v>183.64</v>
      </c>
      <c r="AK26" s="137">
        <v>175.5</v>
      </c>
      <c r="AL26" s="169">
        <v>155.20370370370401</v>
      </c>
      <c r="AM26" s="170">
        <f t="shared" si="0"/>
        <v>9.6506961135971761</v>
      </c>
      <c r="AN26" s="173">
        <f t="shared" si="1"/>
        <v>-11.564841194470651</v>
      </c>
      <c r="AO26" s="172"/>
    </row>
    <row r="27" spans="1:41" ht="15" customHeight="1" thickBot="1" x14ac:dyDescent="0.4">
      <c r="A27" s="3" t="s">
        <v>26</v>
      </c>
      <c r="B27" s="13">
        <v>1350.85</v>
      </c>
      <c r="C27" s="26">
        <v>1351.675935</v>
      </c>
      <c r="D27" s="26">
        <v>1352.5027785284999</v>
      </c>
      <c r="E27" s="26">
        <v>1353.33053158488</v>
      </c>
      <c r="F27" s="13">
        <v>1377.58456500596</v>
      </c>
      <c r="G27" s="26">
        <v>1378.5499080274701</v>
      </c>
      <c r="H27" s="26">
        <v>1379.5163129263001</v>
      </c>
      <c r="I27" s="26">
        <v>1380.11</v>
      </c>
      <c r="J27" s="14">
        <v>1350.55</v>
      </c>
      <c r="K27" s="38">
        <v>1425</v>
      </c>
      <c r="L27" s="38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0">
        <v>1304.3478260869565</v>
      </c>
      <c r="R27" s="21">
        <v>1303.47826086957</v>
      </c>
      <c r="S27" s="102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100">
        <v>1454.057746344</v>
      </c>
      <c r="AD27" s="100">
        <v>1461.3280350757198</v>
      </c>
      <c r="AE27" s="6">
        <v>1395.4545454545455</v>
      </c>
      <c r="AF27" s="7">
        <v>1350.26</v>
      </c>
      <c r="AG27" s="17">
        <v>1358.3615600000001</v>
      </c>
      <c r="AH27" s="133">
        <v>1325.09</v>
      </c>
      <c r="AI27" s="17">
        <v>1325.7525449999998</v>
      </c>
      <c r="AJ27" s="137">
        <v>1503.613274</v>
      </c>
      <c r="AK27" s="17">
        <v>1512.634953644</v>
      </c>
      <c r="AL27" s="169">
        <v>1485</v>
      </c>
      <c r="AM27" s="170">
        <f t="shared" si="0"/>
        <v>3.8771571822974824</v>
      </c>
      <c r="AN27" s="173">
        <f t="shared" si="1"/>
        <v>-1.8269413633095193</v>
      </c>
      <c r="AO27" s="172"/>
    </row>
    <row r="28" spans="1:41" ht="15" customHeight="1" thickBot="1" x14ac:dyDescent="0.4">
      <c r="A28" s="3" t="s">
        <v>27</v>
      </c>
      <c r="B28" s="13">
        <v>730.18</v>
      </c>
      <c r="C28" s="13">
        <v>740.5</v>
      </c>
      <c r="D28" s="13">
        <v>740.54</v>
      </c>
      <c r="E28" s="26">
        <v>741.54159400000003</v>
      </c>
      <c r="F28" s="13">
        <v>747.73015639975597</v>
      </c>
      <c r="G28" s="26">
        <v>758.35465957179599</v>
      </c>
      <c r="H28" s="26">
        <v>768.97984969732499</v>
      </c>
      <c r="I28" s="13">
        <v>757.14</v>
      </c>
      <c r="J28" s="6">
        <v>750</v>
      </c>
      <c r="K28" s="6">
        <v>755.3</v>
      </c>
      <c r="L28" s="125">
        <v>850</v>
      </c>
      <c r="M28" s="15">
        <v>825.55</v>
      </c>
      <c r="N28" s="6">
        <v>900</v>
      </c>
      <c r="O28" s="6">
        <v>925</v>
      </c>
      <c r="P28" s="6">
        <v>1000</v>
      </c>
      <c r="Q28" s="20">
        <v>950</v>
      </c>
      <c r="R28" s="6">
        <v>950</v>
      </c>
      <c r="S28" s="47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0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132">
        <v>853.33333333333303</v>
      </c>
      <c r="AI28" s="17">
        <v>853.75999999999965</v>
      </c>
      <c r="AJ28" s="137">
        <v>900.52487690999999</v>
      </c>
      <c r="AK28" s="137">
        <v>910.63841200000002</v>
      </c>
      <c r="AL28" s="17">
        <v>915.19160405999992</v>
      </c>
      <c r="AM28" s="170">
        <f t="shared" si="0"/>
        <v>1.6879560066666577</v>
      </c>
      <c r="AN28" s="173">
        <f t="shared" si="1"/>
        <v>0.49999999999998918</v>
      </c>
      <c r="AO28" s="172"/>
    </row>
    <row r="29" spans="1:41" ht="15" customHeight="1" thickBot="1" x14ac:dyDescent="0.4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38">
        <v>211.70420663728299</v>
      </c>
      <c r="L29" s="125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0">
        <v>174.04761904761904</v>
      </c>
      <c r="R29" s="6">
        <v>219.21732026143792</v>
      </c>
      <c r="S29" s="47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0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132">
        <v>266.69936446532193</v>
      </c>
      <c r="AI29" s="17">
        <v>266.83271414755455</v>
      </c>
      <c r="AJ29" s="135">
        <v>260.45999999999998</v>
      </c>
      <c r="AK29" s="137">
        <v>295.56</v>
      </c>
      <c r="AL29" s="169">
        <v>252.82051282051299</v>
      </c>
      <c r="AM29" s="170">
        <f t="shared" si="0"/>
        <v>-16.392194511205762</v>
      </c>
      <c r="AN29" s="173">
        <f t="shared" si="1"/>
        <v>-14.460511293641568</v>
      </c>
      <c r="AO29" s="172"/>
    </row>
    <row r="30" spans="1:41" ht="15" customHeight="1" thickBot="1" x14ac:dyDescent="0.4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38">
        <v>76.700643220250996</v>
      </c>
      <c r="L30" s="125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0">
        <v>107.89554773929774</v>
      </c>
      <c r="R30" s="6">
        <v>142.668269230769</v>
      </c>
      <c r="S30" s="47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0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132">
        <v>128.88621794871796</v>
      </c>
      <c r="AI30" s="132">
        <v>90</v>
      </c>
      <c r="AJ30" s="135">
        <v>117.03</v>
      </c>
      <c r="AK30" s="137">
        <v>106.21</v>
      </c>
      <c r="AL30" s="169">
        <v>108.58585858585859</v>
      </c>
      <c r="AM30" s="170">
        <f t="shared" si="0"/>
        <v>-30.181375221515221</v>
      </c>
      <c r="AN30" s="173">
        <f t="shared" si="1"/>
        <v>2.2369443422075084</v>
      </c>
      <c r="AO30" s="172"/>
    </row>
    <row r="31" spans="1:41" ht="15" customHeight="1" thickBot="1" x14ac:dyDescent="0.4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0">
        <v>749.54545454545496</v>
      </c>
      <c r="R31" s="6">
        <v>700</v>
      </c>
      <c r="S31" s="47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0">
        <v>725</v>
      </c>
      <c r="AD31" s="6">
        <v>775</v>
      </c>
      <c r="AE31" s="6">
        <v>694.75</v>
      </c>
      <c r="AF31" s="6">
        <v>665</v>
      </c>
      <c r="AG31" s="17">
        <v>700</v>
      </c>
      <c r="AH31" s="132">
        <v>700.59</v>
      </c>
      <c r="AI31" s="17">
        <v>701.08041300000002</v>
      </c>
      <c r="AJ31" s="136">
        <v>850.31265780000001</v>
      </c>
      <c r="AK31" s="137">
        <v>857.14</v>
      </c>
      <c r="AL31" s="169">
        <v>845.63821600000006</v>
      </c>
      <c r="AM31" s="170">
        <f t="shared" si="0"/>
        <v>10.300636869565182</v>
      </c>
      <c r="AN31" s="173">
        <f t="shared" si="1"/>
        <v>-1.3418792729309017</v>
      </c>
      <c r="AO31" s="172"/>
    </row>
    <row r="32" spans="1:41" ht="15" customHeight="1" thickBot="1" x14ac:dyDescent="0.4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38">
        <v>724.76190476190504</v>
      </c>
      <c r="L32" s="125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0">
        <v>817.22222222222217</v>
      </c>
      <c r="R32" s="6">
        <v>853.47222222222217</v>
      </c>
      <c r="S32" s="47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0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132">
        <v>950</v>
      </c>
      <c r="AI32" s="17">
        <v>950.66499999999996</v>
      </c>
      <c r="AJ32" s="135">
        <v>1003.64</v>
      </c>
      <c r="AK32" s="137">
        <v>983.33</v>
      </c>
      <c r="AL32" s="169">
        <v>952.03165379999996</v>
      </c>
      <c r="AM32" s="170">
        <f t="shared" si="0"/>
        <v>13.649720372236073</v>
      </c>
      <c r="AN32" s="173">
        <f t="shared" si="1"/>
        <v>-3.1828934538761233</v>
      </c>
      <c r="AO32" s="172"/>
    </row>
    <row r="33" spans="1:41" ht="15" customHeight="1" thickBot="1" x14ac:dyDescent="0.4">
      <c r="A33" s="3" t="s">
        <v>32</v>
      </c>
      <c r="B33" s="13">
        <v>947.35500000000002</v>
      </c>
      <c r="C33" s="13">
        <v>930</v>
      </c>
      <c r="D33" s="26">
        <v>921.09</v>
      </c>
      <c r="E33" s="13">
        <v>942.18</v>
      </c>
      <c r="F33" s="13">
        <v>1061.8865548237445</v>
      </c>
      <c r="G33" s="26">
        <v>1002</v>
      </c>
      <c r="H33" s="13">
        <v>942.11344517625503</v>
      </c>
      <c r="I33" s="26">
        <v>882.22689035251096</v>
      </c>
      <c r="J33" s="8">
        <v>872.52239455863332</v>
      </c>
      <c r="K33" s="38">
        <v>884.05797101449275</v>
      </c>
      <c r="L33" s="38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0">
        <v>1043.4782608695652</v>
      </c>
      <c r="R33" s="6">
        <v>950</v>
      </c>
      <c r="S33" s="102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0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132">
        <v>839.13043478260897</v>
      </c>
      <c r="AI33" s="17">
        <v>839.71782608695673</v>
      </c>
      <c r="AJ33" s="137">
        <v>892.54782309999996</v>
      </c>
      <c r="AK33" s="17">
        <v>897.01056221549982</v>
      </c>
      <c r="AL33" s="17">
        <v>903.28963615100804</v>
      </c>
      <c r="AM33" s="170">
        <f t="shared" si="0"/>
        <v>-3.9630554222405889</v>
      </c>
      <c r="AN33" s="173">
        <f t="shared" si="1"/>
        <v>0.6999999999999692</v>
      </c>
      <c r="AO33" s="172"/>
    </row>
    <row r="34" spans="1:41" ht="15" customHeight="1" x14ac:dyDescent="0.35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38">
        <v>1783.3333333333301</v>
      </c>
      <c r="L34" s="125">
        <v>1750</v>
      </c>
      <c r="M34" s="13">
        <v>1700</v>
      </c>
      <c r="N34" s="6">
        <v>1750</v>
      </c>
      <c r="O34" s="6">
        <v>2040</v>
      </c>
      <c r="P34" s="6">
        <v>1949</v>
      </c>
      <c r="Q34" s="20">
        <v>1950</v>
      </c>
      <c r="R34" s="6">
        <v>1800</v>
      </c>
      <c r="S34" s="47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0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132">
        <v>1485.35</v>
      </c>
      <c r="AI34" s="17">
        <v>1486.3897449999997</v>
      </c>
      <c r="AJ34" s="136">
        <v>1518.3641792000001</v>
      </c>
      <c r="AK34" s="17">
        <v>1525.956000096</v>
      </c>
      <c r="AL34" s="17">
        <v>1536.6376920966718</v>
      </c>
      <c r="AM34" s="170">
        <f t="shared" si="0"/>
        <v>-8.8949984922923626</v>
      </c>
      <c r="AN34" s="173">
        <f t="shared" si="1"/>
        <v>0.69999999999998519</v>
      </c>
      <c r="AO34" s="172"/>
    </row>
    <row r="35" spans="1:41" ht="15" customHeight="1" thickBot="1" x14ac:dyDescent="0.4">
      <c r="A35" s="3" t="s">
        <v>34</v>
      </c>
      <c r="B35" s="13">
        <v>2083.33</v>
      </c>
      <c r="C35" s="26">
        <v>2040</v>
      </c>
      <c r="D35" s="13">
        <v>1996.67</v>
      </c>
      <c r="E35" s="26">
        <v>1953.34</v>
      </c>
      <c r="F35" s="13">
        <v>2083.33</v>
      </c>
      <c r="G35" s="26">
        <v>2030.4</v>
      </c>
      <c r="H35" s="13">
        <v>1977.47</v>
      </c>
      <c r="I35" s="26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1">
        <v>1788.31311144444</v>
      </c>
      <c r="S35" s="102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100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133">
        <v>1450.61</v>
      </c>
      <c r="AI35" s="17">
        <v>1451.6254269999997</v>
      </c>
      <c r="AJ35" s="136">
        <v>1497.13256447</v>
      </c>
      <c r="AK35" s="17">
        <v>1504.61822729235</v>
      </c>
      <c r="AL35" s="17">
        <v>1515.1505548833964</v>
      </c>
      <c r="AM35" s="170">
        <f t="shared" si="0"/>
        <v>0.31276297677485926</v>
      </c>
      <c r="AN35" s="173">
        <f t="shared" si="1"/>
        <v>0.6999999999999964</v>
      </c>
      <c r="AO35" s="172"/>
    </row>
    <row r="36" spans="1:41" ht="15" customHeight="1" thickBot="1" x14ac:dyDescent="0.4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38">
        <v>943.51851851851859</v>
      </c>
      <c r="L36" s="125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0">
        <v>958</v>
      </c>
      <c r="R36" s="21">
        <v>964.7059999999999</v>
      </c>
      <c r="S36" s="47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0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132">
        <v>850</v>
      </c>
      <c r="AI36" s="17">
        <v>850.59499999999991</v>
      </c>
      <c r="AJ36" s="137">
        <v>900</v>
      </c>
      <c r="AK36" s="137">
        <v>885</v>
      </c>
      <c r="AL36" s="169">
        <v>840</v>
      </c>
      <c r="AM36" s="170">
        <f t="shared" si="0"/>
        <v>-9.433962264150944</v>
      </c>
      <c r="AN36" s="173">
        <f t="shared" si="1"/>
        <v>-5.0847457627118651</v>
      </c>
      <c r="AO36" s="172"/>
    </row>
    <row r="37" spans="1:41" ht="15" customHeight="1" thickBot="1" x14ac:dyDescent="0.4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0">
        <v>505.18518518518522</v>
      </c>
      <c r="R37" s="6">
        <v>558.51851851851848</v>
      </c>
      <c r="S37" s="47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0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132">
        <v>530.47619047619048</v>
      </c>
      <c r="AI37" s="132">
        <v>480</v>
      </c>
      <c r="AJ37" s="135">
        <v>504.07</v>
      </c>
      <c r="AK37" s="137">
        <v>508.33</v>
      </c>
      <c r="AL37" s="169">
        <v>511.11111111111114</v>
      </c>
      <c r="AM37" s="170">
        <f t="shared" si="0"/>
        <v>-14.921727008598232</v>
      </c>
      <c r="AN37" s="173">
        <f t="shared" si="1"/>
        <v>0.54710741272621299</v>
      </c>
      <c r="AO37" s="172"/>
    </row>
    <row r="38" spans="1:41" ht="15" customHeight="1" thickBot="1" x14ac:dyDescent="0.4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0">
        <v>110.32846312507327</v>
      </c>
      <c r="R38" s="6">
        <v>124.31801994301993</v>
      </c>
      <c r="S38" s="47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0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132">
        <v>80.777690051883596</v>
      </c>
      <c r="AI38" s="132">
        <v>80.769999999999982</v>
      </c>
      <c r="AJ38" s="135">
        <v>82.97</v>
      </c>
      <c r="AK38" s="137">
        <v>90.5</v>
      </c>
      <c r="AL38" s="169">
        <v>87.138834100372605</v>
      </c>
      <c r="AM38" s="170">
        <f t="shared" si="0"/>
        <v>-3.9043054842261871</v>
      </c>
      <c r="AN38" s="173">
        <f t="shared" si="1"/>
        <v>-3.7139954692015404</v>
      </c>
      <c r="AO38" s="172"/>
    </row>
    <row r="39" spans="1:41" ht="15" customHeight="1" thickBot="1" x14ac:dyDescent="0.4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0">
        <v>117.55168177013749</v>
      </c>
      <c r="R39" s="6">
        <v>127.47704969927193</v>
      </c>
      <c r="S39" s="47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0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132">
        <v>99.472990731760305</v>
      </c>
      <c r="AI39" s="132">
        <v>80.769999999999982</v>
      </c>
      <c r="AJ39" s="135">
        <v>82.13</v>
      </c>
      <c r="AK39" s="137">
        <v>88.33</v>
      </c>
      <c r="AL39" s="169">
        <v>85.559829059829099</v>
      </c>
      <c r="AM39" s="170">
        <f t="shared" si="0"/>
        <v>-4.1642911667639781</v>
      </c>
      <c r="AN39" s="173">
        <f t="shared" si="1"/>
        <v>-3.136160919473451</v>
      </c>
      <c r="AO39" s="172"/>
    </row>
    <row r="40" spans="1:41" ht="15" customHeight="1" thickBot="1" x14ac:dyDescent="0.4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0">
        <v>499.39393939393938</v>
      </c>
      <c r="R40" s="6">
        <v>506.66666666666669</v>
      </c>
      <c r="S40" s="47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0">
        <v>510.38888888888999</v>
      </c>
      <c r="AD40" s="6">
        <v>498.06090909090898</v>
      </c>
      <c r="AE40" s="101">
        <v>455.22</v>
      </c>
      <c r="AF40" s="6">
        <v>405.5555555555556</v>
      </c>
      <c r="AG40" s="17">
        <v>431.42</v>
      </c>
      <c r="AH40" s="132">
        <v>431.42857142857144</v>
      </c>
      <c r="AI40" s="132">
        <v>413.33500000000004</v>
      </c>
      <c r="AJ40" s="135">
        <v>494.81</v>
      </c>
      <c r="AK40" s="137">
        <v>458.33</v>
      </c>
      <c r="AL40" s="169">
        <v>439.11111111111109</v>
      </c>
      <c r="AM40" s="170">
        <f t="shared" si="0"/>
        <v>-8.7598944591029184</v>
      </c>
      <c r="AN40" s="173">
        <f t="shared" si="1"/>
        <v>-4.1932426175220687</v>
      </c>
    </row>
    <row r="41" spans="1:41" ht="15" customHeight="1" thickBot="1" x14ac:dyDescent="0.4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25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0">
        <v>216.666666666667</v>
      </c>
      <c r="R41" s="6">
        <v>194.444444444444</v>
      </c>
      <c r="S41" s="47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0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132">
        <v>207.777777777778</v>
      </c>
      <c r="AI41" s="17">
        <v>207.96477777777798</v>
      </c>
      <c r="AJ41" s="135">
        <v>225.08</v>
      </c>
      <c r="AK41" s="137">
        <v>210</v>
      </c>
      <c r="AL41" s="169">
        <v>200.924297924298</v>
      </c>
      <c r="AM41" s="170">
        <f t="shared" si="0"/>
        <v>-28.241322169893568</v>
      </c>
      <c r="AN41" s="173">
        <f t="shared" si="1"/>
        <v>-4.321762893191428</v>
      </c>
    </row>
    <row r="42" spans="1:41" ht="15" customHeight="1" thickBot="1" x14ac:dyDescent="0.4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102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0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132">
        <v>150</v>
      </c>
      <c r="AI42" s="17">
        <v>150.13499999999999</v>
      </c>
      <c r="AJ42" s="135">
        <v>173.33</v>
      </c>
      <c r="AK42" s="137">
        <v>180</v>
      </c>
      <c r="AL42" s="17">
        <v>180.018</v>
      </c>
      <c r="AM42" s="170">
        <f t="shared" si="0"/>
        <v>-10.064890685812538</v>
      </c>
      <c r="AN42" s="173">
        <f t="shared" si="1"/>
        <v>1.0000000000000378E-2</v>
      </c>
    </row>
    <row r="43" spans="1:41" ht="15" customHeight="1" thickBot="1" x14ac:dyDescent="0.4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0">
        <v>522.96296296296305</v>
      </c>
      <c r="R43" s="6">
        <v>506.66666666666703</v>
      </c>
      <c r="S43" s="47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0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132">
        <v>477.03703703703701</v>
      </c>
      <c r="AI43" s="17">
        <v>477.46637037037027</v>
      </c>
      <c r="AJ43" s="135">
        <v>503.33</v>
      </c>
      <c r="AK43" s="137">
        <v>527.78</v>
      </c>
      <c r="AL43" s="169">
        <v>514.84848484848499</v>
      </c>
      <c r="AM43" s="170">
        <f t="shared" si="0"/>
        <v>-0.84111507827517862</v>
      </c>
      <c r="AN43" s="173">
        <f t="shared" si="1"/>
        <v>-2.450171501670201</v>
      </c>
    </row>
    <row r="44" spans="1:41" ht="15" customHeight="1" thickBot="1" x14ac:dyDescent="0.4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0">
        <v>757.142857142857</v>
      </c>
      <c r="R44" s="6">
        <v>760</v>
      </c>
      <c r="S44" s="47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0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132">
        <v>596</v>
      </c>
      <c r="AI44" s="17">
        <v>596.53639999999996</v>
      </c>
      <c r="AJ44" s="137">
        <v>600</v>
      </c>
      <c r="AK44" s="137">
        <v>625.31624799999997</v>
      </c>
      <c r="AL44" s="169">
        <v>627.53728190000004</v>
      </c>
      <c r="AM44" s="170">
        <f t="shared" si="0"/>
        <v>-11.979094122937253</v>
      </c>
      <c r="AN44" s="173">
        <f t="shared" si="1"/>
        <v>0.35518570117181186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O44"/>
  <sheetViews>
    <sheetView workbookViewId="0">
      <pane xSplit="23" topLeftCell="AJ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1.26953125" customWidth="1"/>
    <col min="2" max="13" width="9.1796875" style="4" hidden="1" customWidth="1"/>
    <col min="14" max="14" width="8.81640625" hidden="1" customWidth="1"/>
    <col min="15" max="16" width="9.1796875" hidden="1" customWidth="1"/>
    <col min="17" max="22" width="0" hidden="1" customWidth="1"/>
    <col min="23" max="23" width="11.54296875" hidden="1" customWidth="1"/>
    <col min="25" max="25" width="11.81640625" customWidth="1"/>
    <col min="26" max="26" width="11.54296875" bestFit="1" customWidth="1"/>
    <col min="28" max="28" width="11.54296875" bestFit="1" customWidth="1"/>
    <col min="29" max="29" width="12" customWidth="1"/>
    <col min="30" max="30" width="11.81640625" customWidth="1"/>
    <col min="31" max="31" width="9.453125" customWidth="1"/>
    <col min="36" max="36" width="11.54296875" bestFit="1" customWidth="1"/>
    <col min="37" max="37" width="12.2695312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4">
        <v>520</v>
      </c>
      <c r="H2" s="20">
        <v>452.30769230769232</v>
      </c>
      <c r="I2" s="6">
        <v>563.68421052631584</v>
      </c>
      <c r="J2" s="6">
        <v>570</v>
      </c>
      <c r="K2" s="40">
        <v>555.85</v>
      </c>
      <c r="L2" s="126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0">
        <v>600.25</v>
      </c>
      <c r="R2" s="6">
        <v>514.375</v>
      </c>
      <c r="S2" s="47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0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132">
        <v>420.769230769231</v>
      </c>
      <c r="AI2" s="132">
        <v>423.33333333333297</v>
      </c>
      <c r="AJ2" s="135">
        <v>420.75</v>
      </c>
      <c r="AK2" s="137">
        <v>417.22</v>
      </c>
      <c r="AL2" s="169">
        <v>420.6</v>
      </c>
      <c r="AM2" s="170">
        <f>(AL2-Z2)/Z2*100</f>
        <v>1.7580645161290425</v>
      </c>
      <c r="AN2" s="173">
        <f>(AL2-AK2)/AK2*100</f>
        <v>0.81012415512199676</v>
      </c>
      <c r="AO2" s="172"/>
    </row>
    <row r="3" spans="1:41" ht="15" customHeight="1" thickBot="1" x14ac:dyDescent="0.4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4">
        <v>45.181818181818002</v>
      </c>
      <c r="H3" s="20">
        <v>40</v>
      </c>
      <c r="I3" s="6">
        <v>42.631578947368403</v>
      </c>
      <c r="J3" s="6">
        <v>48.666666666666664</v>
      </c>
      <c r="K3" s="40">
        <v>48.46153846153846</v>
      </c>
      <c r="L3" s="41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0">
        <v>48.75</v>
      </c>
      <c r="R3" s="6">
        <v>40.875</v>
      </c>
      <c r="S3" s="47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0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132">
        <v>38.333333333333336</v>
      </c>
      <c r="AI3" s="132">
        <v>40</v>
      </c>
      <c r="AJ3" s="137">
        <v>39</v>
      </c>
      <c r="AK3" s="137">
        <v>37.22</v>
      </c>
      <c r="AL3" s="169">
        <v>38.103428000000001</v>
      </c>
      <c r="AM3" s="170">
        <f t="shared" ref="AM3:AM44" si="0">(AL3-Z3)/Z3*100</f>
        <v>-3.0094559999999952</v>
      </c>
      <c r="AN3" s="173">
        <f t="shared" ref="AN3:AN44" si="1">(AL3-AK3)/AK3*100</f>
        <v>2.3735303600214994</v>
      </c>
      <c r="AO3" s="172"/>
    </row>
    <row r="4" spans="1:41" ht="15" customHeight="1" thickBot="1" x14ac:dyDescent="0.4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4">
        <v>299.17391304347802</v>
      </c>
      <c r="H4" s="20">
        <v>297.77087646652899</v>
      </c>
      <c r="I4" s="6">
        <v>304.35000000000002</v>
      </c>
      <c r="J4" s="6">
        <v>304.53260999999998</v>
      </c>
      <c r="K4" s="40">
        <v>303.35403726708074</v>
      </c>
      <c r="L4" s="126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0">
        <v>285.37931034482801</v>
      </c>
      <c r="R4" s="6">
        <v>308.94033935413199</v>
      </c>
      <c r="S4" s="47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0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132">
        <v>288.521261347348</v>
      </c>
      <c r="AI4" s="132">
        <v>233.33</v>
      </c>
      <c r="AJ4" s="135">
        <v>224.29</v>
      </c>
      <c r="AK4" s="137">
        <v>241.87</v>
      </c>
      <c r="AL4" s="169">
        <v>209.56726273959799</v>
      </c>
      <c r="AM4" s="170">
        <f t="shared" si="0"/>
        <v>-31.843664269539708</v>
      </c>
      <c r="AN4" s="173">
        <f t="shared" si="1"/>
        <v>-13.355412932733291</v>
      </c>
      <c r="AO4" s="172"/>
    </row>
    <row r="5" spans="1:41" ht="15" customHeight="1" thickBot="1" x14ac:dyDescent="0.4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4">
        <v>295.974120082816</v>
      </c>
      <c r="H5" s="20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0">
        <v>339.45689892118497</v>
      </c>
      <c r="R5" s="6">
        <v>301.59801670637597</v>
      </c>
      <c r="S5" s="47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0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132">
        <v>214.08150436283424</v>
      </c>
      <c r="AI5" s="132">
        <v>225.93363636363637</v>
      </c>
      <c r="AJ5" s="135">
        <v>212.66</v>
      </c>
      <c r="AK5" s="137">
        <v>219.93</v>
      </c>
      <c r="AL5" s="169">
        <v>184.03936747982101</v>
      </c>
      <c r="AM5" s="170">
        <f t="shared" si="0"/>
        <v>-25.269157317275049</v>
      </c>
      <c r="AN5" s="173">
        <f t="shared" si="1"/>
        <v>-16.319116318910108</v>
      </c>
      <c r="AO5" s="172"/>
    </row>
    <row r="6" spans="1:41" ht="15" customHeight="1" thickBot="1" x14ac:dyDescent="0.4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4">
        <v>1055.7619047619</v>
      </c>
      <c r="H6" s="8">
        <v>1055.654073867305</v>
      </c>
      <c r="I6" s="6">
        <v>976.636666666667</v>
      </c>
      <c r="J6" s="6">
        <v>1092.4939467312299</v>
      </c>
      <c r="K6" s="40">
        <v>1092.80952380952</v>
      </c>
      <c r="L6" s="126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0">
        <v>992.56484256484305</v>
      </c>
      <c r="R6" s="6">
        <v>995.282196969697</v>
      </c>
      <c r="S6" s="47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0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132">
        <v>899.3131868131868</v>
      </c>
      <c r="AI6" s="132">
        <v>964.86166666666998</v>
      </c>
      <c r="AJ6" s="135">
        <v>984.59</v>
      </c>
      <c r="AK6" s="137">
        <v>986.46</v>
      </c>
      <c r="AL6" s="169">
        <v>947.78338945005601</v>
      </c>
      <c r="AM6" s="170">
        <f t="shared" si="0"/>
        <v>4.9448735723245401</v>
      </c>
      <c r="AN6" s="173">
        <f t="shared" si="1"/>
        <v>-3.9207479826798881</v>
      </c>
      <c r="AO6" s="172"/>
    </row>
    <row r="7" spans="1:41" ht="15" customHeight="1" thickBot="1" x14ac:dyDescent="0.4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4">
        <v>1523.4013605442201</v>
      </c>
      <c r="H7" s="8">
        <v>1517.462069199905</v>
      </c>
      <c r="I7" s="6">
        <v>1397.4027272727201</v>
      </c>
      <c r="J7" s="6">
        <v>1398.2411689090836</v>
      </c>
      <c r="K7" s="40">
        <v>1398.5947712418299</v>
      </c>
      <c r="L7" s="126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0">
        <v>1026.2626262626263</v>
      </c>
      <c r="R7" s="6">
        <v>1086.33612419326</v>
      </c>
      <c r="S7" s="47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0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132">
        <v>1164.4982795506</v>
      </c>
      <c r="AI7" s="132">
        <v>1207.3054545454499</v>
      </c>
      <c r="AJ7" s="135">
        <v>1288.83</v>
      </c>
      <c r="AK7" s="137">
        <v>1249.42</v>
      </c>
      <c r="AL7" s="169">
        <v>1221.7964359656903</v>
      </c>
      <c r="AM7" s="170">
        <f t="shared" si="0"/>
        <v>10.744037180897454</v>
      </c>
      <c r="AN7" s="173">
        <f t="shared" si="1"/>
        <v>-2.2109109854420264</v>
      </c>
      <c r="AO7" s="172"/>
    </row>
    <row r="8" spans="1:41" ht="15" customHeight="1" thickBot="1" x14ac:dyDescent="0.4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4">
        <v>375</v>
      </c>
      <c r="H8" s="8">
        <v>364.722222222222</v>
      </c>
      <c r="I8" s="6">
        <v>394.44444444444446</v>
      </c>
      <c r="J8" s="6">
        <v>350</v>
      </c>
      <c r="K8" s="40">
        <v>325</v>
      </c>
      <c r="L8" s="126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0">
        <v>290</v>
      </c>
      <c r="R8" s="6">
        <v>300.66666666666703</v>
      </c>
      <c r="S8" s="47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0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132">
        <v>310</v>
      </c>
      <c r="AI8" s="132">
        <v>300</v>
      </c>
      <c r="AJ8" s="135">
        <v>317.14</v>
      </c>
      <c r="AK8" s="137">
        <v>311.11</v>
      </c>
      <c r="AL8" s="169">
        <v>305.03416800000002</v>
      </c>
      <c r="AM8" s="170">
        <f t="shared" si="0"/>
        <v>15.107233207547177</v>
      </c>
      <c r="AN8" s="173">
        <f t="shared" si="1"/>
        <v>-1.95295297483205</v>
      </c>
      <c r="AO8" s="172"/>
    </row>
    <row r="9" spans="1:41" ht="15" customHeight="1" thickBot="1" x14ac:dyDescent="0.4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4">
        <v>309.16666666666703</v>
      </c>
      <c r="H9" s="8">
        <v>307.66025641025652</v>
      </c>
      <c r="I9" s="6">
        <v>289.23076923076923</v>
      </c>
      <c r="J9" s="6">
        <v>285</v>
      </c>
      <c r="K9" s="40">
        <v>287.27272727272702</v>
      </c>
      <c r="L9" s="126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0">
        <v>248.461538461538</v>
      </c>
      <c r="R9" s="6">
        <v>250</v>
      </c>
      <c r="S9" s="47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0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132">
        <v>283.84615384615398</v>
      </c>
      <c r="AI9" s="132">
        <v>285.24176799999998</v>
      </c>
      <c r="AJ9" s="135">
        <v>291.11</v>
      </c>
      <c r="AK9" s="137">
        <v>274.55</v>
      </c>
      <c r="AL9" s="169">
        <v>270.264815</v>
      </c>
      <c r="AM9" s="170">
        <f t="shared" si="0"/>
        <v>17.506441304347824</v>
      </c>
      <c r="AN9" s="173">
        <f t="shared" si="1"/>
        <v>-1.5608031323984748</v>
      </c>
      <c r="AO9" s="172"/>
    </row>
    <row r="10" spans="1:41" ht="15" customHeight="1" thickBot="1" x14ac:dyDescent="0.4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4">
        <v>455.23809523809501</v>
      </c>
      <c r="H10" s="8">
        <v>452.61904761904748</v>
      </c>
      <c r="I10" s="8">
        <v>455.73885714285694</v>
      </c>
      <c r="J10" s="6">
        <v>456.0123004571426</v>
      </c>
      <c r="K10" s="40">
        <v>422.25</v>
      </c>
      <c r="L10" s="40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1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100">
        <v>445.18635419999998</v>
      </c>
      <c r="AD10" s="100">
        <v>445.58702191877995</v>
      </c>
      <c r="AE10" s="101">
        <v>451.02</v>
      </c>
      <c r="AF10" s="6">
        <v>385.71428571428601</v>
      </c>
      <c r="AG10" s="17">
        <v>386.02285714285739</v>
      </c>
      <c r="AH10" s="133">
        <v>392.15</v>
      </c>
      <c r="AI10" s="133">
        <v>396.38153999999997</v>
      </c>
      <c r="AJ10" s="137">
        <v>400.73521890000001</v>
      </c>
      <c r="AK10" s="138">
        <v>403.94110065120003</v>
      </c>
      <c r="AL10" s="17">
        <v>404.22385942165585</v>
      </c>
      <c r="AM10" s="170">
        <f t="shared" si="0"/>
        <v>-11.164404858455022</v>
      </c>
      <c r="AN10" s="173">
        <f t="shared" si="1"/>
        <v>6.9999999999993581E-2</v>
      </c>
      <c r="AO10" s="172"/>
    </row>
    <row r="11" spans="1:41" ht="15" customHeight="1" x14ac:dyDescent="0.35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4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1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100">
        <v>364.2643918</v>
      </c>
      <c r="AD11" s="100">
        <v>364.51937687425999</v>
      </c>
      <c r="AE11" s="101">
        <v>366.12</v>
      </c>
      <c r="AF11" s="7">
        <v>369.25</v>
      </c>
      <c r="AG11" s="17">
        <v>369.50847499999998</v>
      </c>
      <c r="AH11" s="133">
        <v>370.11</v>
      </c>
      <c r="AI11" s="133">
        <v>375.152784</v>
      </c>
      <c r="AJ11" s="17">
        <v>378.154006272</v>
      </c>
      <c r="AK11" s="138">
        <v>380.80108431590395</v>
      </c>
      <c r="AL11" s="17">
        <v>381.06764507492505</v>
      </c>
      <c r="AM11" s="170">
        <f t="shared" si="0"/>
        <v>0.44868553762906754</v>
      </c>
      <c r="AN11" s="173">
        <f t="shared" si="1"/>
        <v>6.9999999999992416E-2</v>
      </c>
      <c r="AO11" s="172"/>
    </row>
    <row r="12" spans="1:41" ht="15" customHeight="1" x14ac:dyDescent="0.35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4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1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100">
        <v>575.37645310000005</v>
      </c>
      <c r="AD12" s="100">
        <v>575.77921661717005</v>
      </c>
      <c r="AE12" s="101">
        <v>552.13</v>
      </c>
      <c r="AF12" s="6">
        <v>500.11</v>
      </c>
      <c r="AG12" s="17">
        <v>500.41006599999997</v>
      </c>
      <c r="AH12" s="133">
        <v>511.02</v>
      </c>
      <c r="AI12" s="133">
        <v>520.48136</v>
      </c>
      <c r="AJ12" s="17">
        <v>524.64521088000004</v>
      </c>
      <c r="AK12" s="138">
        <v>528.31772735615993</v>
      </c>
      <c r="AL12" s="17">
        <v>528.6875497653092</v>
      </c>
      <c r="AM12" s="170">
        <f t="shared" si="0"/>
        <v>-8.8469741783949658</v>
      </c>
      <c r="AN12" s="173">
        <f t="shared" si="1"/>
        <v>6.9999999999991069E-2</v>
      </c>
      <c r="AO12" s="172"/>
    </row>
    <row r="13" spans="1:41" ht="15" customHeight="1" thickBot="1" x14ac:dyDescent="0.4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4">
        <v>166</v>
      </c>
      <c r="H13" s="20">
        <v>150</v>
      </c>
      <c r="I13" s="6">
        <v>170</v>
      </c>
      <c r="J13" s="6">
        <v>192.5</v>
      </c>
      <c r="K13" s="40">
        <v>185</v>
      </c>
      <c r="L13" s="40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47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0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133">
        <v>150</v>
      </c>
      <c r="AI13" s="132">
        <v>150</v>
      </c>
      <c r="AJ13" s="17">
        <v>150.19999999999999</v>
      </c>
      <c r="AK13" s="138">
        <v>152.381674</v>
      </c>
      <c r="AL13" s="17">
        <v>151.48834117179999</v>
      </c>
      <c r="AM13" s="170">
        <f t="shared" si="0"/>
        <v>-22.418855312064597</v>
      </c>
      <c r="AN13" s="173">
        <f t="shared" si="1"/>
        <v>-0.58624689226082138</v>
      </c>
      <c r="AO13" s="172"/>
    </row>
    <row r="14" spans="1:41" ht="15" customHeight="1" thickBot="1" x14ac:dyDescent="0.4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4">
        <v>190</v>
      </c>
      <c r="H14" s="20">
        <v>191.15384615384616</v>
      </c>
      <c r="I14" s="6">
        <v>198.42105263157896</v>
      </c>
      <c r="J14" s="6">
        <v>218.33333333333334</v>
      </c>
      <c r="K14" s="40">
        <v>192.91666666666666</v>
      </c>
      <c r="L14" s="40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0">
        <v>195.625</v>
      </c>
      <c r="R14" s="6">
        <v>192</v>
      </c>
      <c r="S14" s="47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0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132">
        <v>189.09090909090909</v>
      </c>
      <c r="AI14" s="132">
        <v>191.81818181818181</v>
      </c>
      <c r="AJ14" s="135">
        <v>191.85</v>
      </c>
      <c r="AK14" s="137">
        <v>196.84</v>
      </c>
      <c r="AL14" s="169">
        <v>193.04347826086956</v>
      </c>
      <c r="AM14" s="170">
        <f t="shared" si="0"/>
        <v>-5.0605844618672737</v>
      </c>
      <c r="AN14" s="173">
        <f t="shared" si="1"/>
        <v>-1.9287348806799636</v>
      </c>
      <c r="AO14" s="172"/>
    </row>
    <row r="15" spans="1:41" ht="15" customHeight="1" thickBot="1" x14ac:dyDescent="0.4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4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1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27">
        <v>1355.18543288</v>
      </c>
      <c r="AD15" s="6">
        <v>1374</v>
      </c>
      <c r="AE15" s="128">
        <v>1366.2</v>
      </c>
      <c r="AF15" s="6">
        <v>1355.03</v>
      </c>
      <c r="AG15" s="17">
        <v>1365</v>
      </c>
      <c r="AH15" s="132">
        <v>1500</v>
      </c>
      <c r="AI15" s="132">
        <v>1525</v>
      </c>
      <c r="AJ15" s="137">
        <v>1550.1635286999999</v>
      </c>
      <c r="AK15" s="137">
        <v>1520</v>
      </c>
      <c r="AL15" s="169">
        <v>1525.01426874</v>
      </c>
      <c r="AM15" s="170">
        <f t="shared" si="0"/>
        <v>12.919569243700074</v>
      </c>
      <c r="AN15" s="173">
        <f t="shared" si="1"/>
        <v>0.32988610131579171</v>
      </c>
      <c r="AO15" s="172"/>
    </row>
    <row r="16" spans="1:41" ht="15" customHeight="1" thickBot="1" x14ac:dyDescent="0.4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4">
        <v>247.601772113804</v>
      </c>
      <c r="H16" s="20">
        <v>288.57743455846702</v>
      </c>
      <c r="I16" s="6">
        <v>288.36500000000001</v>
      </c>
      <c r="J16" s="6">
        <v>288.53801899999996</v>
      </c>
      <c r="K16" s="40">
        <v>285.810998778525</v>
      </c>
      <c r="L16" s="126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0">
        <v>184.25488803475901</v>
      </c>
      <c r="R16" s="6">
        <v>191.579396448962</v>
      </c>
      <c r="S16" s="47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0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132">
        <v>186.34029566924303</v>
      </c>
      <c r="AI16" s="132">
        <v>163.73909090909092</v>
      </c>
      <c r="AJ16" s="135">
        <v>166.89</v>
      </c>
      <c r="AK16" s="137">
        <v>164.53</v>
      </c>
      <c r="AL16" s="169">
        <v>153.678812604374</v>
      </c>
      <c r="AM16" s="170">
        <f t="shared" si="0"/>
        <v>-16.069686320311042</v>
      </c>
      <c r="AN16" s="173">
        <f t="shared" si="1"/>
        <v>-6.5952637182434808</v>
      </c>
      <c r="AO16" s="172"/>
    </row>
    <row r="17" spans="1:41" ht="15" customHeight="1" thickBot="1" x14ac:dyDescent="0.4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26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0">
        <v>220.23121228106601</v>
      </c>
      <c r="R17" s="6">
        <v>211.364124597207</v>
      </c>
      <c r="S17" s="47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0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132">
        <v>159.47664104080425</v>
      </c>
      <c r="AI17" s="132">
        <v>177.387</v>
      </c>
      <c r="AJ17" s="135">
        <v>180.15</v>
      </c>
      <c r="AK17" s="137">
        <v>180.49</v>
      </c>
      <c r="AL17" s="169">
        <v>176.14790318041099</v>
      </c>
      <c r="AM17" s="170">
        <f t="shared" si="0"/>
        <v>-28.435463996900758</v>
      </c>
      <c r="AN17" s="173">
        <f t="shared" si="1"/>
        <v>-2.4057270871455572</v>
      </c>
      <c r="AO17" s="172"/>
    </row>
    <row r="18" spans="1:41" ht="15" customHeight="1" thickBot="1" x14ac:dyDescent="0.4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26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0">
        <v>880.29827315541593</v>
      </c>
      <c r="R18" s="6">
        <v>862.06896551724139</v>
      </c>
      <c r="S18" s="47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0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132">
        <v>854.444444444444</v>
      </c>
      <c r="AI18" s="132">
        <v>833.33333333333337</v>
      </c>
      <c r="AJ18" s="137">
        <v>905.37541799999997</v>
      </c>
      <c r="AK18" s="137">
        <v>928.33</v>
      </c>
      <c r="AL18" s="169">
        <v>881.94444444444457</v>
      </c>
      <c r="AM18" s="170">
        <f t="shared" si="0"/>
        <v>1.7628205128205319</v>
      </c>
      <c r="AN18" s="173">
        <f t="shared" si="1"/>
        <v>-4.9966666546977327</v>
      </c>
      <c r="AO18" s="172"/>
    </row>
    <row r="19" spans="1:41" ht="15" customHeight="1" thickBot="1" x14ac:dyDescent="0.4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26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0">
        <v>1820.45454545455</v>
      </c>
      <c r="R19" s="6">
        <v>1787.27272727273</v>
      </c>
      <c r="S19" s="47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0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132">
        <v>1644.5355191256799</v>
      </c>
      <c r="AI19" s="132">
        <v>1581.9059999999999</v>
      </c>
      <c r="AJ19" s="137">
        <v>1600</v>
      </c>
      <c r="AK19" s="137">
        <v>1613.33</v>
      </c>
      <c r="AL19" s="169">
        <v>1550</v>
      </c>
      <c r="AM19" s="170">
        <f t="shared" si="0"/>
        <v>-5.5729118809149689</v>
      </c>
      <c r="AN19" s="173">
        <f t="shared" si="1"/>
        <v>-3.9254213335151471</v>
      </c>
      <c r="AO19" s="172"/>
    </row>
    <row r="20" spans="1:41" ht="15" customHeight="1" thickBot="1" x14ac:dyDescent="0.4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26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0">
        <v>220.69559228650101</v>
      </c>
      <c r="R20" s="6">
        <v>231.19047619047601</v>
      </c>
      <c r="S20" s="47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0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132">
        <v>164.86772486772486</v>
      </c>
      <c r="AI20" s="132">
        <v>159.9009090909091</v>
      </c>
      <c r="AJ20" s="135">
        <v>149.07</v>
      </c>
      <c r="AK20" s="137">
        <v>176.28</v>
      </c>
      <c r="AL20" s="169">
        <v>155.83333333333331</v>
      </c>
      <c r="AM20" s="170">
        <f t="shared" si="0"/>
        <v>-13.212727684248692</v>
      </c>
      <c r="AN20" s="173">
        <f t="shared" si="1"/>
        <v>-11.598971333484618</v>
      </c>
      <c r="AO20" s="172"/>
    </row>
    <row r="21" spans="1:41" ht="15" customHeight="1" thickBot="1" x14ac:dyDescent="0.4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1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0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132">
        <v>267.85714285714289</v>
      </c>
      <c r="AI21" s="132">
        <v>297.14</v>
      </c>
      <c r="AJ21" s="17">
        <v>357.93979999999999</v>
      </c>
      <c r="AK21" s="137">
        <v>352.5</v>
      </c>
      <c r="AL21" s="169">
        <v>348.11764705882399</v>
      </c>
      <c r="AM21" s="170">
        <f t="shared" si="0"/>
        <v>0.6538592734529165</v>
      </c>
      <c r="AN21" s="173">
        <f t="shared" si="1"/>
        <v>-1.2432206925322011</v>
      </c>
      <c r="AO21" s="172"/>
    </row>
    <row r="22" spans="1:41" ht="15" customHeight="1" thickBot="1" x14ac:dyDescent="0.4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26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0">
        <v>226.74789453498258</v>
      </c>
      <c r="R22" s="6">
        <v>218.17457732216027</v>
      </c>
      <c r="S22" s="47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0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132">
        <v>252.327445970892</v>
      </c>
      <c r="AI22" s="132">
        <v>269.70666666666699</v>
      </c>
      <c r="AJ22" s="137">
        <v>308.58613333333398</v>
      </c>
      <c r="AK22" s="137">
        <v>305.33999999999997</v>
      </c>
      <c r="AL22" s="169">
        <v>303.69985677617399</v>
      </c>
      <c r="AM22" s="170">
        <f t="shared" si="0"/>
        <v>21.289255959062888</v>
      </c>
      <c r="AN22" s="173">
        <f t="shared" si="1"/>
        <v>-0.5371530830634661</v>
      </c>
      <c r="AO22" s="172"/>
    </row>
    <row r="23" spans="1:41" ht="15" customHeight="1" thickBot="1" x14ac:dyDescent="0.4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29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1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2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133">
        <v>303.14999999999998</v>
      </c>
      <c r="AI23" s="133">
        <v>315.28549099999998</v>
      </c>
      <c r="AJ23" s="17">
        <v>437.35547537000002</v>
      </c>
      <c r="AK23" s="17">
        <v>440.41696369758995</v>
      </c>
      <c r="AL23" s="17">
        <v>440.63717217943872</v>
      </c>
      <c r="AM23" s="170">
        <f t="shared" si="0"/>
        <v>42.129776233558331</v>
      </c>
      <c r="AN23" s="173">
        <f t="shared" si="1"/>
        <v>4.9999999999994778E-2</v>
      </c>
      <c r="AO23" s="172"/>
    </row>
    <row r="24" spans="1:41" ht="15" customHeight="1" thickBot="1" x14ac:dyDescent="0.4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26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0">
        <v>351.35425462050898</v>
      </c>
      <c r="R24" s="6">
        <v>335.58307533539698</v>
      </c>
      <c r="S24" s="47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0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132">
        <v>307.16666666666663</v>
      </c>
      <c r="AI24" s="132">
        <v>348.61285714285714</v>
      </c>
      <c r="AJ24" s="135">
        <v>509.47</v>
      </c>
      <c r="AK24" s="137">
        <v>505.78</v>
      </c>
      <c r="AL24" s="169">
        <v>501.27943840579701</v>
      </c>
      <c r="AM24" s="170">
        <f t="shared" si="0"/>
        <v>46.914883145802087</v>
      </c>
      <c r="AN24" s="173">
        <f t="shared" si="1"/>
        <v>-0.88982593107733865</v>
      </c>
      <c r="AO24" s="172"/>
    </row>
    <row r="25" spans="1:41" ht="15" customHeight="1" thickBot="1" x14ac:dyDescent="0.4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26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0">
        <v>203.80952380952399</v>
      </c>
      <c r="R25" s="6">
        <v>259.89417989418001</v>
      </c>
      <c r="S25" s="47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0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132">
        <v>120.871212121212</v>
      </c>
      <c r="AI25" s="132">
        <v>175.191</v>
      </c>
      <c r="AJ25" s="135">
        <v>203.24</v>
      </c>
      <c r="AK25" s="137">
        <v>198.47</v>
      </c>
      <c r="AL25" s="169">
        <v>176.21816908581599</v>
      </c>
      <c r="AM25" s="170">
        <f t="shared" si="0"/>
        <v>-7.5239928995720007</v>
      </c>
      <c r="AN25" s="173">
        <f t="shared" si="1"/>
        <v>-11.21168484616517</v>
      </c>
      <c r="AO25" s="172"/>
    </row>
    <row r="26" spans="1:41" ht="15" customHeight="1" thickBot="1" x14ac:dyDescent="0.4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26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0">
        <v>198.57441714584601</v>
      </c>
      <c r="R26" s="6">
        <v>206.25631522183201</v>
      </c>
      <c r="S26" s="47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0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132">
        <v>127.75762589603045</v>
      </c>
      <c r="AI26" s="132">
        <v>124.77249999999999</v>
      </c>
      <c r="AJ26" s="135">
        <v>124.97</v>
      </c>
      <c r="AK26" s="137">
        <v>115.5</v>
      </c>
      <c r="AL26" s="169">
        <v>115.17129946921217</v>
      </c>
      <c r="AM26" s="170">
        <f t="shared" si="0"/>
        <v>12.550475385961398</v>
      </c>
      <c r="AN26" s="173">
        <f t="shared" si="1"/>
        <v>-0.28458920414530514</v>
      </c>
      <c r="AO26" s="172"/>
    </row>
    <row r="27" spans="1:41" ht="15" customHeight="1" thickBot="1" x14ac:dyDescent="0.4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26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0">
        <v>1502.3464458247099</v>
      </c>
      <c r="R27" s="21">
        <v>1503.2478536922047</v>
      </c>
      <c r="S27" s="47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0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133">
        <v>1201.03</v>
      </c>
      <c r="AI27" s="132">
        <v>1255.3821600000001</v>
      </c>
      <c r="AJ27" s="17">
        <v>1262.9144529600001</v>
      </c>
      <c r="AK27" s="138">
        <v>1271.7548541307199</v>
      </c>
      <c r="AL27" s="169">
        <v>1230</v>
      </c>
      <c r="AM27" s="170">
        <f t="shared" si="0"/>
        <v>11.336206896552198</v>
      </c>
      <c r="AN27" s="173">
        <f t="shared" si="1"/>
        <v>-3.283247081392938</v>
      </c>
      <c r="AO27" s="172"/>
    </row>
    <row r="28" spans="1:41" ht="15" customHeight="1" thickBot="1" x14ac:dyDescent="0.4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26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0">
        <v>975</v>
      </c>
      <c r="R28" s="6">
        <v>945.55555555555566</v>
      </c>
      <c r="S28" s="47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0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132">
        <v>930.23255813953494</v>
      </c>
      <c r="AI28" s="132">
        <v>970</v>
      </c>
      <c r="AJ28" s="17">
        <v>975.82</v>
      </c>
      <c r="AK28" s="137">
        <v>958.36219000000006</v>
      </c>
      <c r="AL28" s="169">
        <v>930.52638909999996</v>
      </c>
      <c r="AM28" s="170">
        <f t="shared" si="0"/>
        <v>16.315798637499995</v>
      </c>
      <c r="AN28" s="173">
        <f t="shared" si="1"/>
        <v>-2.904517852483318</v>
      </c>
      <c r="AO28" s="172"/>
    </row>
    <row r="29" spans="1:41" ht="15" customHeight="1" thickBot="1" x14ac:dyDescent="0.4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26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0">
        <v>200</v>
      </c>
      <c r="R29" s="101">
        <v>200.11999999999998</v>
      </c>
      <c r="S29" s="47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0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132">
        <v>179.39814814814815</v>
      </c>
      <c r="AI29" s="132">
        <v>200</v>
      </c>
      <c r="AJ29" s="17">
        <v>201.2</v>
      </c>
      <c r="AK29" s="137">
        <v>208.33</v>
      </c>
      <c r="AL29" s="169">
        <v>214.08026755852799</v>
      </c>
      <c r="AM29" s="170">
        <f t="shared" si="0"/>
        <v>12.430881314427749</v>
      </c>
      <c r="AN29" s="173">
        <f t="shared" si="1"/>
        <v>2.760172590854884</v>
      </c>
      <c r="AO29" s="172"/>
    </row>
    <row r="30" spans="1:41" ht="15" customHeight="1" thickBot="1" x14ac:dyDescent="0.4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26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0">
        <v>90.120500844185102</v>
      </c>
      <c r="R30" s="6">
        <v>108.90582847104587</v>
      </c>
      <c r="S30" s="47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0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132">
        <v>101.5673029228488</v>
      </c>
      <c r="AI30" s="132">
        <v>128.79</v>
      </c>
      <c r="AJ30" s="135">
        <v>158.15</v>
      </c>
      <c r="AK30" s="137">
        <v>153.91999999999999</v>
      </c>
      <c r="AL30" s="169">
        <v>140.035970470753</v>
      </c>
      <c r="AM30" s="170">
        <f t="shared" si="0"/>
        <v>46.569491478358046</v>
      </c>
      <c r="AN30" s="173">
        <f t="shared" si="1"/>
        <v>-9.020289455072108</v>
      </c>
      <c r="AO30" s="172"/>
    </row>
    <row r="31" spans="1:41" ht="15" customHeight="1" thickBot="1" x14ac:dyDescent="0.4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0">
        <v>642.85714285714289</v>
      </c>
      <c r="R31" s="6">
        <v>683.33333333333337</v>
      </c>
      <c r="S31" s="47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0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132">
        <v>511.39601139601137</v>
      </c>
      <c r="AI31" s="132">
        <v>501.40833333333302</v>
      </c>
      <c r="AJ31" s="137">
        <v>602.5</v>
      </c>
      <c r="AK31" s="137">
        <v>639.52</v>
      </c>
      <c r="AL31" s="169">
        <v>635.84623160000001</v>
      </c>
      <c r="AM31" s="170">
        <f t="shared" si="0"/>
        <v>9.0022111314286288</v>
      </c>
      <c r="AN31" s="173">
        <f t="shared" si="1"/>
        <v>-0.57445715536652053</v>
      </c>
      <c r="AO31" s="172"/>
    </row>
    <row r="32" spans="1:41" ht="15" customHeight="1" thickBot="1" x14ac:dyDescent="0.4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26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1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100">
        <v>900.69235920000006</v>
      </c>
      <c r="AD32" s="100">
        <v>901.32284385143998</v>
      </c>
      <c r="AE32" s="6">
        <v>850</v>
      </c>
      <c r="AF32" s="6">
        <v>888.63636363636397</v>
      </c>
      <c r="AG32" s="17">
        <v>889.43613636363659</v>
      </c>
      <c r="AH32" s="133">
        <v>900.18</v>
      </c>
      <c r="AI32" s="133">
        <v>950.14237900000001</v>
      </c>
      <c r="AJ32" s="17">
        <v>957.743518032</v>
      </c>
      <c r="AK32" s="137">
        <v>970.73152800000003</v>
      </c>
      <c r="AL32" s="17">
        <v>971.60518637519988</v>
      </c>
      <c r="AM32" s="170">
        <f t="shared" si="0"/>
        <v>20.568466909791081</v>
      </c>
      <c r="AN32" s="173">
        <f t="shared" si="1"/>
        <v>8.9999999999984787E-2</v>
      </c>
      <c r="AO32" s="172"/>
    </row>
    <row r="33" spans="1:41" ht="15" customHeight="1" thickBot="1" x14ac:dyDescent="0.4">
      <c r="A33" s="3" t="s">
        <v>32</v>
      </c>
      <c r="B33" s="29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26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0">
        <v>815</v>
      </c>
      <c r="R33" s="6">
        <v>862.5</v>
      </c>
      <c r="S33" s="47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100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132">
        <v>978.97571508259</v>
      </c>
      <c r="AI33" s="132">
        <v>950</v>
      </c>
      <c r="AJ33" s="137">
        <v>1000</v>
      </c>
      <c r="AK33" s="137">
        <v>1023.33</v>
      </c>
      <c r="AL33" s="169">
        <v>997.61904761904805</v>
      </c>
      <c r="AM33" s="170">
        <f t="shared" si="0"/>
        <v>10.843428903897529</v>
      </c>
      <c r="AN33" s="173">
        <f t="shared" si="1"/>
        <v>-2.5124791006764182</v>
      </c>
      <c r="AO33" s="172"/>
    </row>
    <row r="34" spans="1:41" ht="15" customHeight="1" thickBot="1" x14ac:dyDescent="0.4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26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0">
        <v>1477.7777777777776</v>
      </c>
      <c r="R34" s="6">
        <v>1475.8012820512822</v>
      </c>
      <c r="S34" s="47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0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132">
        <v>1489.19683257919</v>
      </c>
      <c r="AI34" s="132">
        <v>1423.105</v>
      </c>
      <c r="AJ34" s="135">
        <v>1504.94</v>
      </c>
      <c r="AK34" s="137">
        <v>1545.6</v>
      </c>
      <c r="AL34" s="169">
        <v>1525</v>
      </c>
      <c r="AM34" s="170">
        <f t="shared" si="0"/>
        <v>-7.3417721518987307</v>
      </c>
      <c r="AN34" s="173">
        <f t="shared" si="1"/>
        <v>-1.3328157349896423</v>
      </c>
      <c r="AO34" s="172"/>
    </row>
    <row r="35" spans="1:41" ht="15" customHeight="1" thickBot="1" x14ac:dyDescent="0.4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26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0">
        <v>1516.6666666666699</v>
      </c>
      <c r="R35" s="6">
        <v>1562.5</v>
      </c>
      <c r="S35" s="47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0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132">
        <v>1416.6666666666667</v>
      </c>
      <c r="AI35" s="132">
        <v>1375</v>
      </c>
      <c r="AJ35" s="135">
        <v>1412.17</v>
      </c>
      <c r="AK35" s="137">
        <v>1417.75</v>
      </c>
      <c r="AL35" s="169">
        <v>1458.88392857143</v>
      </c>
      <c r="AM35" s="170">
        <f t="shared" si="0"/>
        <v>-2.1977254588987591</v>
      </c>
      <c r="AN35" s="173">
        <f t="shared" si="1"/>
        <v>2.9013527470590748</v>
      </c>
      <c r="AO35" s="172"/>
    </row>
    <row r="36" spans="1:41" ht="15" customHeight="1" thickBot="1" x14ac:dyDescent="0.4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0">
        <v>905.88235294117601</v>
      </c>
      <c r="R36" s="8">
        <v>906.42588235294068</v>
      </c>
      <c r="S36" s="47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0">
        <v>842.857142857143</v>
      </c>
      <c r="AD36" s="100">
        <v>843.27857142857158</v>
      </c>
      <c r="AE36" s="6">
        <v>833.33333333332996</v>
      </c>
      <c r="AF36" s="6">
        <v>783.33333333333337</v>
      </c>
      <c r="AG36" s="17">
        <v>812.35</v>
      </c>
      <c r="AH36" s="133">
        <v>841.32</v>
      </c>
      <c r="AI36" s="133">
        <v>852.47280999999998</v>
      </c>
      <c r="AJ36" s="17">
        <v>859.29259247999994</v>
      </c>
      <c r="AK36" s="138">
        <v>866.16693321983996</v>
      </c>
      <c r="AL36" s="169">
        <v>833.33333333333337</v>
      </c>
      <c r="AM36" s="170">
        <f t="shared" si="0"/>
        <v>-8.079802629834635</v>
      </c>
      <c r="AN36" s="173">
        <f t="shared" si="1"/>
        <v>-3.7906780583799038</v>
      </c>
      <c r="AO36" s="172"/>
    </row>
    <row r="37" spans="1:41" ht="15" customHeight="1" thickBot="1" x14ac:dyDescent="0.4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0">
        <v>541.90476190476181</v>
      </c>
      <c r="R37" s="6">
        <v>529.5238095238094</v>
      </c>
      <c r="S37" s="47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0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132">
        <v>516.66666666666697</v>
      </c>
      <c r="AI37" s="132">
        <v>519.44500000000005</v>
      </c>
      <c r="AJ37" s="137">
        <v>520</v>
      </c>
      <c r="AK37" s="137">
        <v>538.95000000000005</v>
      </c>
      <c r="AL37" s="169">
        <v>535.75757575757564</v>
      </c>
      <c r="AM37" s="170">
        <f t="shared" si="0"/>
        <v>-4.5039056007977756</v>
      </c>
      <c r="AN37" s="173">
        <f t="shared" si="1"/>
        <v>-0.59234144956385715</v>
      </c>
      <c r="AO37" s="172"/>
    </row>
    <row r="38" spans="1:41" ht="15" customHeight="1" thickBot="1" x14ac:dyDescent="0.4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0">
        <v>102.01454229647166</v>
      </c>
      <c r="R38" s="6">
        <v>102.60795150603839</v>
      </c>
      <c r="S38" s="47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0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132">
        <v>79.716657447749881</v>
      </c>
      <c r="AI38" s="132">
        <v>90.851538461538453</v>
      </c>
      <c r="AJ38" s="135">
        <v>80.72</v>
      </c>
      <c r="AK38" s="137">
        <v>86.05</v>
      </c>
      <c r="AL38" s="169">
        <v>76.17230954786902</v>
      </c>
      <c r="AM38" s="170">
        <f t="shared" si="0"/>
        <v>-23.036273797679431</v>
      </c>
      <c r="AN38" s="173">
        <f t="shared" si="1"/>
        <v>-11.479012727636233</v>
      </c>
      <c r="AO38" s="172"/>
    </row>
    <row r="39" spans="1:41" ht="15" customHeight="1" thickBot="1" x14ac:dyDescent="0.4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0">
        <v>112.798918544982</v>
      </c>
      <c r="R39" s="6">
        <v>134.69007183292899</v>
      </c>
      <c r="S39" s="47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0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132">
        <v>83.244903244903256</v>
      </c>
      <c r="AI39" s="132">
        <v>92.669999999999987</v>
      </c>
      <c r="AJ39" s="135">
        <v>87.35</v>
      </c>
      <c r="AK39" s="137">
        <v>91.33</v>
      </c>
      <c r="AL39" s="169">
        <v>80.001822407284607</v>
      </c>
      <c r="AM39" s="170">
        <f t="shared" si="0"/>
        <v>7.5610831797730219E-2</v>
      </c>
      <c r="AN39" s="173">
        <f t="shared" si="1"/>
        <v>-12.403566837529171</v>
      </c>
    </row>
    <row r="40" spans="1:41" ht="15" customHeight="1" thickBot="1" x14ac:dyDescent="0.4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0">
        <v>493.33333333333343</v>
      </c>
      <c r="R40" s="6">
        <v>492.54901960784309</v>
      </c>
      <c r="S40" s="47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0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132">
        <v>510.76923076923072</v>
      </c>
      <c r="AI40" s="132">
        <v>550.00083333333339</v>
      </c>
      <c r="AJ40" s="135">
        <v>540.66999999999996</v>
      </c>
      <c r="AK40" s="137">
        <v>546.66999999999996</v>
      </c>
      <c r="AL40" s="169">
        <v>544.92753623188389</v>
      </c>
      <c r="AM40" s="170">
        <f t="shared" si="0"/>
        <v>7.0927016100080882E-3</v>
      </c>
      <c r="AN40" s="173">
        <f t="shared" si="1"/>
        <v>-0.31874142867105704</v>
      </c>
    </row>
    <row r="41" spans="1:41" ht="15" customHeight="1" thickBot="1" x14ac:dyDescent="0.4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26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0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132">
        <v>186.08465608465599</v>
      </c>
      <c r="AI41" s="133">
        <v>190.36127999999999</v>
      </c>
      <c r="AJ41" s="135">
        <v>200.46</v>
      </c>
      <c r="AK41" s="137">
        <v>191.8</v>
      </c>
      <c r="AL41" s="169">
        <v>190.666666666667</v>
      </c>
      <c r="AM41" s="170">
        <f t="shared" si="0"/>
        <v>-26.351931330472016</v>
      </c>
      <c r="AN41" s="173">
        <f t="shared" si="1"/>
        <v>-0.5908932916230516</v>
      </c>
    </row>
    <row r="42" spans="1:41" ht="15" customHeight="1" thickBot="1" x14ac:dyDescent="0.4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26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0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0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132">
        <v>157.44047619047601</v>
      </c>
      <c r="AI42" s="132">
        <v>200</v>
      </c>
      <c r="AJ42" s="137">
        <v>195</v>
      </c>
      <c r="AK42" s="137">
        <v>183.33</v>
      </c>
      <c r="AL42" s="169">
        <v>180.78835978836</v>
      </c>
      <c r="AM42" s="170">
        <f t="shared" si="0"/>
        <v>-3.1490929705216018</v>
      </c>
      <c r="AN42" s="173">
        <f t="shared" si="1"/>
        <v>-1.3863744131566109</v>
      </c>
    </row>
    <row r="43" spans="1:41" ht="15" customHeight="1" thickBot="1" x14ac:dyDescent="0.4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0">
        <v>529.77777777777771</v>
      </c>
      <c r="R43" s="6">
        <v>533.33333333333326</v>
      </c>
      <c r="S43" s="47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0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132">
        <v>558.97435897435912</v>
      </c>
      <c r="AI43" s="132">
        <v>556.66750000000002</v>
      </c>
      <c r="AJ43" s="137">
        <v>550</v>
      </c>
      <c r="AK43" s="137">
        <v>520</v>
      </c>
      <c r="AL43" s="169">
        <v>523.33333333333303</v>
      </c>
      <c r="AM43" s="170">
        <f t="shared" si="0"/>
        <v>2.3057644110274169</v>
      </c>
      <c r="AN43" s="173">
        <f t="shared" si="1"/>
        <v>0.64102564102558268</v>
      </c>
    </row>
    <row r="44" spans="1:41" ht="15" customHeight="1" thickBot="1" x14ac:dyDescent="0.4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0">
        <v>766.66666666666663</v>
      </c>
      <c r="R44" s="6">
        <v>766.66666666666663</v>
      </c>
      <c r="S44" s="47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0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132">
        <v>780</v>
      </c>
      <c r="AI44" s="132">
        <v>782.5</v>
      </c>
      <c r="AJ44" s="137">
        <v>755</v>
      </c>
      <c r="AK44" s="137">
        <v>750</v>
      </c>
      <c r="AL44" s="169">
        <v>745.15243869999995</v>
      </c>
      <c r="AM44" s="170">
        <f t="shared" si="0"/>
        <v>4.2171242937062861</v>
      </c>
      <c r="AN44" s="173">
        <f t="shared" si="1"/>
        <v>-0.64634150666667367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O44"/>
  <sheetViews>
    <sheetView workbookViewId="0">
      <pane xSplit="23" topLeftCell="AI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4.26953125" customWidth="1"/>
    <col min="2" max="2" width="8.453125" style="4" hidden="1" customWidth="1"/>
    <col min="3" max="13" width="9.1796875" style="4" hidden="1" customWidth="1"/>
    <col min="14" max="16" width="9.1796875" hidden="1" customWidth="1"/>
    <col min="17" max="22" width="0" hidden="1" customWidth="1"/>
    <col min="23" max="23" width="11.26953125" hidden="1" customWidth="1"/>
    <col min="24" max="24" width="0" hidden="1" customWidth="1"/>
    <col min="25" max="25" width="9" hidden="1" customWidth="1"/>
    <col min="26" max="26" width="10.1796875" hidden="1" customWidth="1"/>
    <col min="27" max="27" width="0" hidden="1" customWidth="1"/>
    <col min="28" max="28" width="12.54296875" customWidth="1"/>
    <col min="29" max="29" width="12.1796875" customWidth="1"/>
    <col min="30" max="30" width="12.453125" customWidth="1"/>
    <col min="31" max="32" width="11.1796875" customWidth="1"/>
    <col min="37" max="37" width="11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4">
        <v>510</v>
      </c>
      <c r="H2" s="20">
        <v>500</v>
      </c>
      <c r="I2" s="6">
        <v>547.5</v>
      </c>
      <c r="J2" s="6">
        <v>528.99</v>
      </c>
      <c r="K2" s="6">
        <v>425.9</v>
      </c>
      <c r="L2" s="130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0">
        <v>498</v>
      </c>
      <c r="R2" s="6">
        <v>485.33333333333297</v>
      </c>
      <c r="S2" s="47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0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132">
        <v>459</v>
      </c>
      <c r="AI2" s="132">
        <v>420</v>
      </c>
      <c r="AJ2" s="137">
        <v>425</v>
      </c>
      <c r="AK2" s="137">
        <v>430</v>
      </c>
      <c r="AL2" s="169">
        <v>420</v>
      </c>
      <c r="AM2" s="170">
        <f>(AL2-Z2)/Z2*100</f>
        <v>-2.3255813953488373</v>
      </c>
      <c r="AN2" s="173">
        <f>(AL2-AK2)/AK2*100</f>
        <v>-2.3255813953488373</v>
      </c>
      <c r="AO2" s="172"/>
    </row>
    <row r="3" spans="1:41" ht="15" customHeight="1" thickBot="1" x14ac:dyDescent="0.4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4">
        <v>43.888888888888886</v>
      </c>
      <c r="H3" s="20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0">
        <v>39</v>
      </c>
      <c r="R3" s="6">
        <v>36</v>
      </c>
      <c r="S3" s="47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0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132">
        <v>40.571428571428598</v>
      </c>
      <c r="AI3" s="132">
        <v>38.2222222222222</v>
      </c>
      <c r="AJ3" s="135">
        <v>38.75</v>
      </c>
      <c r="AK3" s="137">
        <v>40</v>
      </c>
      <c r="AL3" s="169">
        <v>37</v>
      </c>
      <c r="AM3" s="170">
        <f t="shared" ref="AM3:AM44" si="0">(AL3-Z3)/Z3*100</f>
        <v>-8.4425036390102903</v>
      </c>
      <c r="AN3" s="173">
        <f t="shared" ref="AN3:AN44" si="1">(AL3-AK3)/AK3*100</f>
        <v>-7.5</v>
      </c>
      <c r="AO3" s="172"/>
    </row>
    <row r="4" spans="1:41" ht="15" customHeight="1" thickBot="1" x14ac:dyDescent="0.4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4">
        <v>329.57671957672</v>
      </c>
      <c r="H4" s="20">
        <v>328.00366300366301</v>
      </c>
      <c r="I4" s="6">
        <v>385.21916666666669</v>
      </c>
      <c r="J4" s="6">
        <v>346.875</v>
      </c>
      <c r="K4" s="6">
        <v>336.91666666666703</v>
      </c>
      <c r="L4" s="130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0">
        <v>254.37931034482801</v>
      </c>
      <c r="R4" s="6">
        <v>285.24383949253701</v>
      </c>
      <c r="S4" s="47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0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132">
        <v>263.15476190476198</v>
      </c>
      <c r="AI4" s="132">
        <v>246.854444444444</v>
      </c>
      <c r="AJ4" s="135">
        <v>249.08</v>
      </c>
      <c r="AK4" s="137">
        <v>246.3</v>
      </c>
      <c r="AL4" s="169">
        <v>201.49427679500499</v>
      </c>
      <c r="AM4" s="170">
        <f t="shared" si="0"/>
        <v>-27.809424417483502</v>
      </c>
      <c r="AN4" s="173">
        <f t="shared" si="1"/>
        <v>-18.191523834752342</v>
      </c>
      <c r="AO4" s="172"/>
    </row>
    <row r="5" spans="1:41" ht="15" customHeight="1" thickBot="1" x14ac:dyDescent="0.4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4">
        <v>307.04729859758299</v>
      </c>
      <c r="H5" s="20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0">
        <v>226.25</v>
      </c>
      <c r="R5" s="6">
        <v>274.73428442594354</v>
      </c>
      <c r="S5" s="47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0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132">
        <v>246.42857142857099</v>
      </c>
      <c r="AI5" s="132">
        <v>210.00200000000001</v>
      </c>
      <c r="AJ5" s="135">
        <v>215.71</v>
      </c>
      <c r="AK5" s="137">
        <v>213.17</v>
      </c>
      <c r="AL5" s="169">
        <v>198.31413210445501</v>
      </c>
      <c r="AM5" s="170">
        <f t="shared" si="0"/>
        <v>-23.640266530399067</v>
      </c>
      <c r="AN5" s="173">
        <f t="shared" si="1"/>
        <v>-6.969023734833689</v>
      </c>
      <c r="AO5" s="172"/>
    </row>
    <row r="6" spans="1:41" ht="15" customHeight="1" thickBot="1" x14ac:dyDescent="0.4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4">
        <v>1000</v>
      </c>
      <c r="H6" s="20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0">
        <v>900</v>
      </c>
      <c r="R6" s="6">
        <v>950</v>
      </c>
      <c r="S6" s="47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0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132">
        <v>983.33333333333303</v>
      </c>
      <c r="AI6" s="132">
        <v>958.33333333333303</v>
      </c>
      <c r="AJ6" s="137">
        <v>1000</v>
      </c>
      <c r="AK6" s="137">
        <v>975</v>
      </c>
      <c r="AL6" s="169">
        <v>932.26286240992113</v>
      </c>
      <c r="AM6" s="170">
        <f t="shared" si="0"/>
        <v>3.5286703113209965</v>
      </c>
      <c r="AN6" s="173">
        <f t="shared" si="1"/>
        <v>-4.3832961630850127</v>
      </c>
      <c r="AO6" s="172"/>
    </row>
    <row r="7" spans="1:41" ht="15" customHeight="1" thickBot="1" x14ac:dyDescent="0.4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4">
        <v>1216.6666666666665</v>
      </c>
      <c r="H7" s="20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0">
        <v>1028.9562289562289</v>
      </c>
      <c r="R7" s="6">
        <v>1150</v>
      </c>
      <c r="S7" s="47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0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132">
        <v>1200</v>
      </c>
      <c r="AI7" s="132">
        <v>1166.6666666666667</v>
      </c>
      <c r="AJ7" s="137">
        <v>1200</v>
      </c>
      <c r="AK7" s="137">
        <v>1168.46</v>
      </c>
      <c r="AL7" s="169">
        <v>1191.8367346938776</v>
      </c>
      <c r="AM7" s="170">
        <f t="shared" si="0"/>
        <v>-3.1039982549991079</v>
      </c>
      <c r="AN7" s="173">
        <f t="shared" si="1"/>
        <v>2.0006448396930621</v>
      </c>
      <c r="AO7" s="172"/>
    </row>
    <row r="8" spans="1:41" ht="15" customHeight="1" thickBot="1" x14ac:dyDescent="0.4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4">
        <v>250</v>
      </c>
      <c r="H8" s="20">
        <v>242.5</v>
      </c>
      <c r="I8" s="6">
        <v>230.42</v>
      </c>
      <c r="J8" s="6">
        <v>310</v>
      </c>
      <c r="K8" s="6">
        <v>300.12</v>
      </c>
      <c r="L8" s="130">
        <v>300</v>
      </c>
      <c r="M8" s="13">
        <v>300</v>
      </c>
      <c r="N8" s="6">
        <v>300</v>
      </c>
      <c r="O8" s="6">
        <v>325.11</v>
      </c>
      <c r="P8" s="6">
        <v>272.5</v>
      </c>
      <c r="Q8" s="20">
        <v>266.66666666666669</v>
      </c>
      <c r="R8" s="6">
        <v>266.25</v>
      </c>
      <c r="S8" s="47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0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132">
        <v>273.33333333333297</v>
      </c>
      <c r="AI8" s="132">
        <v>234</v>
      </c>
      <c r="AJ8" s="137">
        <v>250.63851320000001</v>
      </c>
      <c r="AK8" s="137">
        <v>245</v>
      </c>
      <c r="AL8" s="169">
        <v>250</v>
      </c>
      <c r="AM8" s="170">
        <f t="shared" si="0"/>
        <v>14.678899082568808</v>
      </c>
      <c r="AN8" s="173">
        <f t="shared" si="1"/>
        <v>2.0408163265306123</v>
      </c>
      <c r="AO8" s="172"/>
    </row>
    <row r="9" spans="1:41" ht="15" customHeight="1" thickBot="1" x14ac:dyDescent="0.4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4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30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0">
        <v>250</v>
      </c>
      <c r="R9" s="6">
        <v>246.375</v>
      </c>
      <c r="S9" s="47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0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132">
        <v>242.5</v>
      </c>
      <c r="AI9" s="133">
        <v>240</v>
      </c>
      <c r="AJ9" s="135">
        <v>245.56</v>
      </c>
      <c r="AK9" s="137">
        <v>241.17</v>
      </c>
      <c r="AL9" s="169">
        <v>243.163524</v>
      </c>
      <c r="AM9" s="170">
        <f t="shared" si="0"/>
        <v>-8.9762209625667975</v>
      </c>
      <c r="AN9" s="173">
        <f t="shared" si="1"/>
        <v>0.82660529916656622</v>
      </c>
      <c r="AO9" s="172"/>
    </row>
    <row r="10" spans="1:41" ht="15" customHeight="1" thickBot="1" x14ac:dyDescent="0.4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4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1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0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132">
        <v>234.375</v>
      </c>
      <c r="AI10" s="133">
        <v>245.38193000000001</v>
      </c>
      <c r="AJ10" s="135">
        <v>381.25</v>
      </c>
      <c r="AK10" s="137">
        <v>383.48</v>
      </c>
      <c r="AL10" s="17">
        <v>386.54784000000001</v>
      </c>
      <c r="AM10" s="170">
        <f t="shared" si="0"/>
        <v>30.297024719100968</v>
      </c>
      <c r="AN10" s="173">
        <f t="shared" si="1"/>
        <v>0.79999999999999727</v>
      </c>
      <c r="AO10" s="172"/>
    </row>
    <row r="11" spans="1:41" ht="15" customHeight="1" x14ac:dyDescent="0.35">
      <c r="A11" s="2" t="s">
        <v>10</v>
      </c>
      <c r="B11" s="26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0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1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100">
        <v>454.01089318999999</v>
      </c>
      <c r="AD11" s="100">
        <v>454.23789863659499</v>
      </c>
      <c r="AE11" s="101">
        <v>444.29</v>
      </c>
      <c r="AF11" s="101">
        <v>430.25</v>
      </c>
      <c r="AG11" s="17">
        <v>430.63722499999994</v>
      </c>
      <c r="AH11" s="133">
        <v>435.26</v>
      </c>
      <c r="AI11" s="133">
        <v>440.84623099999999</v>
      </c>
      <c r="AJ11" s="17">
        <v>441.24299260789996</v>
      </c>
      <c r="AK11" s="138">
        <v>444.77293654876314</v>
      </c>
      <c r="AL11" s="17">
        <v>448.33112004115327</v>
      </c>
      <c r="AM11" s="170">
        <f t="shared" si="0"/>
        <v>-4.6103999912439857</v>
      </c>
      <c r="AN11" s="173">
        <f t="shared" si="1"/>
        <v>0.80000000000000526</v>
      </c>
      <c r="AO11" s="172"/>
    </row>
    <row r="12" spans="1:41" ht="15" customHeight="1" thickBot="1" x14ac:dyDescent="0.4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4">
        <v>570</v>
      </c>
      <c r="H12" s="20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1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100">
        <v>731.91734707599994</v>
      </c>
      <c r="AD12" s="100">
        <v>732.35649748424544</v>
      </c>
      <c r="AE12" s="101">
        <v>701.21</v>
      </c>
      <c r="AF12" s="101">
        <v>695.14</v>
      </c>
      <c r="AG12" s="17">
        <v>695.69611199999997</v>
      </c>
      <c r="AH12" s="133">
        <v>688.25</v>
      </c>
      <c r="AI12" s="133">
        <v>700.14279399999998</v>
      </c>
      <c r="AJ12" s="17">
        <v>700.77292251459994</v>
      </c>
      <c r="AK12" s="138">
        <v>706.37910589471676</v>
      </c>
      <c r="AL12" s="17">
        <v>712.03013874187445</v>
      </c>
      <c r="AM12" s="170">
        <f t="shared" si="0"/>
        <v>0.16705268461040337</v>
      </c>
      <c r="AN12" s="173">
        <f t="shared" si="1"/>
        <v>0.79999999999999427</v>
      </c>
      <c r="AO12" s="172"/>
    </row>
    <row r="13" spans="1:41" ht="15" customHeight="1" thickBot="1" x14ac:dyDescent="0.4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4">
        <v>163.33333333333334</v>
      </c>
      <c r="H13" s="20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1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100">
        <v>154.95636807</v>
      </c>
      <c r="AD13" s="100">
        <v>155.03384625403498</v>
      </c>
      <c r="AE13" s="101">
        <v>161.32</v>
      </c>
      <c r="AF13" s="101">
        <v>162.34</v>
      </c>
      <c r="AG13" s="17">
        <v>150</v>
      </c>
      <c r="AH13" s="132">
        <v>159.02000000000001</v>
      </c>
      <c r="AI13" s="132">
        <v>155</v>
      </c>
      <c r="AJ13" s="137">
        <v>150</v>
      </c>
      <c r="AK13" s="137">
        <v>150</v>
      </c>
      <c r="AL13" s="17">
        <v>151.19999999999999</v>
      </c>
      <c r="AM13" s="170">
        <f t="shared" si="0"/>
        <v>0.79999999999999238</v>
      </c>
      <c r="AN13" s="173">
        <f t="shared" si="1"/>
        <v>0.79999999999999238</v>
      </c>
      <c r="AO13" s="172"/>
    </row>
    <row r="14" spans="1:41" ht="15" customHeight="1" thickBot="1" x14ac:dyDescent="0.4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4">
        <v>180.52631578947367</v>
      </c>
      <c r="H14" s="20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0">
        <v>176.66666666666666</v>
      </c>
      <c r="R14" s="6">
        <v>181.66666666666666</v>
      </c>
      <c r="S14" s="47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0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132">
        <v>184.444444444444</v>
      </c>
      <c r="AI14" s="132">
        <v>186.666666666667</v>
      </c>
      <c r="AJ14" s="135">
        <v>181.67</v>
      </c>
      <c r="AK14" s="137">
        <v>180.29</v>
      </c>
      <c r="AL14" s="169">
        <v>187.14285714285714</v>
      </c>
      <c r="AM14" s="170">
        <f t="shared" si="0"/>
        <v>0.25510204081632948</v>
      </c>
      <c r="AN14" s="173">
        <f t="shared" si="1"/>
        <v>3.8010189932093557</v>
      </c>
      <c r="AO14" s="172"/>
    </row>
    <row r="15" spans="1:41" ht="15" customHeight="1" thickBot="1" x14ac:dyDescent="0.4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4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0">
        <v>2500</v>
      </c>
      <c r="R15" s="21">
        <v>2501.5</v>
      </c>
      <c r="S15" s="47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0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132">
        <v>2155.0300000000002</v>
      </c>
      <c r="AI15" s="132">
        <v>2200</v>
      </c>
      <c r="AJ15" s="137">
        <v>2205</v>
      </c>
      <c r="AK15" s="137">
        <v>2200.7483120000002</v>
      </c>
      <c r="AL15" s="17">
        <v>2211.7520535600001</v>
      </c>
      <c r="AM15" s="170">
        <f t="shared" si="0"/>
        <v>10.540273422910429</v>
      </c>
      <c r="AN15" s="173">
        <f t="shared" si="1"/>
        <v>0.49999999999999906</v>
      </c>
      <c r="AO15" s="172"/>
    </row>
    <row r="16" spans="1:41" ht="15" customHeight="1" thickBot="1" x14ac:dyDescent="0.4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4">
        <v>307.29166666666663</v>
      </c>
      <c r="H16" s="20">
        <v>307.94871794871801</v>
      </c>
      <c r="I16" s="6">
        <v>317.21750000000003</v>
      </c>
      <c r="J16" s="6">
        <v>301.28205128205127</v>
      </c>
      <c r="K16" s="6">
        <v>220.23809523809524</v>
      </c>
      <c r="L16" s="130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0">
        <v>224.831730769231</v>
      </c>
      <c r="R16" s="6">
        <v>235.57692307692307</v>
      </c>
      <c r="S16" s="47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0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132">
        <v>166.66666666666666</v>
      </c>
      <c r="AI16" s="132">
        <v>159.34428571428572</v>
      </c>
      <c r="AJ16" s="135">
        <v>170.65</v>
      </c>
      <c r="AK16" s="137">
        <v>175.46</v>
      </c>
      <c r="AL16" s="169">
        <v>152.91101055806899</v>
      </c>
      <c r="AM16" s="170">
        <f t="shared" si="0"/>
        <v>-19.520520758911054</v>
      </c>
      <c r="AN16" s="173">
        <f t="shared" si="1"/>
        <v>-12.851356116454468</v>
      </c>
      <c r="AO16" s="172"/>
    </row>
    <row r="17" spans="1:41" ht="15" customHeight="1" thickBot="1" x14ac:dyDescent="0.4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4">
        <v>327.08333333333337</v>
      </c>
      <c r="H17" s="20">
        <v>328.75</v>
      </c>
      <c r="I17" s="6">
        <v>376.36799999999999</v>
      </c>
      <c r="J17" s="6">
        <v>376.59382079999995</v>
      </c>
      <c r="K17" s="6">
        <v>289.43236714975802</v>
      </c>
      <c r="L17" s="130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0">
        <v>250.75</v>
      </c>
      <c r="R17" s="6">
        <v>263.88888888888891</v>
      </c>
      <c r="S17" s="47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0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132">
        <v>141.666666666667</v>
      </c>
      <c r="AI17" s="132">
        <v>138.75</v>
      </c>
      <c r="AJ17" s="135">
        <v>171.15</v>
      </c>
      <c r="AK17" s="137">
        <v>180.12</v>
      </c>
      <c r="AL17" s="169">
        <v>165</v>
      </c>
      <c r="AM17" s="170">
        <f t="shared" si="0"/>
        <v>-19.000000000000121</v>
      </c>
      <c r="AN17" s="173">
        <f t="shared" si="1"/>
        <v>-8.3944037308461041</v>
      </c>
      <c r="AO17" s="172"/>
    </row>
    <row r="18" spans="1:41" ht="15" customHeight="1" thickBot="1" x14ac:dyDescent="0.4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4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1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0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132">
        <v>950</v>
      </c>
      <c r="AI18" s="132">
        <v>935.51428929999997</v>
      </c>
      <c r="AJ18" s="137">
        <v>1000</v>
      </c>
      <c r="AK18" s="137">
        <v>975.63127999999995</v>
      </c>
      <c r="AL18" s="169">
        <v>955.63841249999996</v>
      </c>
      <c r="AM18" s="170">
        <f t="shared" si="0"/>
        <v>-4.5177895471468794</v>
      </c>
      <c r="AN18" s="173">
        <f t="shared" si="1"/>
        <v>-2.0492237087765357</v>
      </c>
      <c r="AO18" s="172"/>
    </row>
    <row r="19" spans="1:41" ht="15" customHeight="1" thickBot="1" x14ac:dyDescent="0.4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4">
        <v>2685.34031413613</v>
      </c>
      <c r="H19" s="20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0">
        <v>2181.8181818181802</v>
      </c>
      <c r="R19" s="6">
        <v>2000.5763449999999</v>
      </c>
      <c r="S19" s="47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0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132">
        <v>1751.47540983607</v>
      </c>
      <c r="AI19" s="132">
        <v>1698.3333333333301</v>
      </c>
      <c r="AJ19" s="137">
        <v>1700.472381</v>
      </c>
      <c r="AK19" s="137">
        <v>1725</v>
      </c>
      <c r="AL19" s="169">
        <v>1688.57142857142</v>
      </c>
      <c r="AM19" s="170">
        <f t="shared" si="0"/>
        <v>-8.1530185295881044</v>
      </c>
      <c r="AN19" s="173">
        <f t="shared" si="1"/>
        <v>-2.11180124223652</v>
      </c>
      <c r="AO19" s="172"/>
    </row>
    <row r="20" spans="1:41" ht="15" customHeight="1" thickBot="1" x14ac:dyDescent="0.4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4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30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0">
        <v>165.84595959595961</v>
      </c>
      <c r="R20" s="6">
        <v>163.92857142857099</v>
      </c>
      <c r="S20" s="47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0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132">
        <v>146.29629629629599</v>
      </c>
      <c r="AI20" s="132">
        <v>120</v>
      </c>
      <c r="AJ20" s="135">
        <v>150.88999999999999</v>
      </c>
      <c r="AK20" s="137">
        <v>169.18</v>
      </c>
      <c r="AL20" s="169">
        <v>170.06888580674999</v>
      </c>
      <c r="AM20" s="170">
        <f t="shared" si="0"/>
        <v>6.2930536292187433</v>
      </c>
      <c r="AN20" s="173">
        <f t="shared" si="1"/>
        <v>0.52540832648657199</v>
      </c>
      <c r="AO20" s="172"/>
    </row>
    <row r="21" spans="1:41" ht="15" customHeight="1" thickBot="1" x14ac:dyDescent="0.4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4">
        <v>305.35714285714283</v>
      </c>
      <c r="H21" s="20">
        <v>294.4444444444444</v>
      </c>
      <c r="I21" s="6">
        <v>297.41125</v>
      </c>
      <c r="J21" s="6">
        <v>340.36458333333331</v>
      </c>
      <c r="K21" s="6">
        <v>228.90625</v>
      </c>
      <c r="L21" s="130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0">
        <v>232.8125</v>
      </c>
      <c r="R21" s="6">
        <v>263.02083333333337</v>
      </c>
      <c r="S21" s="47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0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132">
        <v>301.25</v>
      </c>
      <c r="AI21" s="132">
        <v>355</v>
      </c>
      <c r="AJ21" s="135">
        <v>401.82</v>
      </c>
      <c r="AK21" s="137">
        <v>410.63</v>
      </c>
      <c r="AL21" s="169">
        <v>407.30681818181802</v>
      </c>
      <c r="AM21" s="170">
        <f t="shared" si="0"/>
        <v>67.854825221608905</v>
      </c>
      <c r="AN21" s="173">
        <f t="shared" si="1"/>
        <v>-0.80928860974161143</v>
      </c>
      <c r="AO21" s="172"/>
    </row>
    <row r="22" spans="1:41" ht="15" customHeight="1" thickBot="1" x14ac:dyDescent="0.4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4">
        <v>325.98684210526318</v>
      </c>
      <c r="H22" s="20">
        <v>327.82410477453601</v>
      </c>
      <c r="I22" s="6">
        <v>273.81384615384616</v>
      </c>
      <c r="J22" s="6">
        <v>268.4375</v>
      </c>
      <c r="K22" s="6">
        <v>225.41666666666669</v>
      </c>
      <c r="L22" s="130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0">
        <v>227.13815789473685</v>
      </c>
      <c r="R22" s="6">
        <v>217.70833333333334</v>
      </c>
      <c r="S22" s="47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0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132">
        <v>264.330357142857</v>
      </c>
      <c r="AI22" s="132">
        <v>279.37599999999998</v>
      </c>
      <c r="AJ22" s="135">
        <v>335.58</v>
      </c>
      <c r="AK22" s="137">
        <v>339.58</v>
      </c>
      <c r="AL22" s="169">
        <v>349.0234375</v>
      </c>
      <c r="AM22" s="170">
        <f t="shared" si="0"/>
        <v>63.616149284966859</v>
      </c>
      <c r="AN22" s="173">
        <f t="shared" si="1"/>
        <v>2.7809168678956406</v>
      </c>
      <c r="AO22" s="172"/>
    </row>
    <row r="23" spans="1:41" ht="15" customHeight="1" thickBot="1" x14ac:dyDescent="0.4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4">
        <v>344.58333333333297</v>
      </c>
      <c r="H23" s="20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0">
        <v>295.625</v>
      </c>
      <c r="R23" s="6">
        <v>283.33333333333337</v>
      </c>
      <c r="S23" s="47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0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133">
        <v>290.16000000000003</v>
      </c>
      <c r="AI23" s="133">
        <v>302.638216</v>
      </c>
      <c r="AJ23" s="135">
        <v>419.58</v>
      </c>
      <c r="AK23" s="137">
        <v>420.58</v>
      </c>
      <c r="AL23" s="17">
        <v>420.83234799999997</v>
      </c>
      <c r="AM23" s="170">
        <f t="shared" si="0"/>
        <v>58.079156101522941</v>
      </c>
      <c r="AN23" s="173">
        <f t="shared" si="1"/>
        <v>5.9999999999996105E-2</v>
      </c>
      <c r="AO23" s="172"/>
    </row>
    <row r="24" spans="1:41" ht="15" customHeight="1" thickBot="1" x14ac:dyDescent="0.4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4">
        <v>482.91666666666703</v>
      </c>
      <c r="H24" s="20">
        <v>457.08333333333297</v>
      </c>
      <c r="I24" s="6">
        <v>410.99333333333334</v>
      </c>
      <c r="J24" s="6">
        <v>426.66666666666703</v>
      </c>
      <c r="K24" s="6">
        <v>352.55830223880599</v>
      </c>
      <c r="L24" s="130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0">
        <v>303.125</v>
      </c>
      <c r="R24" s="6">
        <v>333.33333333333331</v>
      </c>
      <c r="S24" s="47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0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132">
        <v>315</v>
      </c>
      <c r="AI24" s="132">
        <v>337.5</v>
      </c>
      <c r="AJ24" s="135">
        <v>498.92</v>
      </c>
      <c r="AK24" s="137">
        <v>499.69</v>
      </c>
      <c r="AL24" s="169">
        <v>482.5</v>
      </c>
      <c r="AM24" s="170">
        <f t="shared" si="0"/>
        <v>42.682829624709406</v>
      </c>
      <c r="AN24" s="173">
        <f t="shared" si="1"/>
        <v>-3.4401328823870791</v>
      </c>
      <c r="AO24" s="172"/>
    </row>
    <row r="25" spans="1:41" ht="15" customHeight="1" thickBot="1" x14ac:dyDescent="0.4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4">
        <v>372.222222222222</v>
      </c>
      <c r="H25" s="20">
        <v>356.33333333333297</v>
      </c>
      <c r="I25" s="6">
        <v>358.61500000000001</v>
      </c>
      <c r="J25" s="6">
        <v>350.90909090909099</v>
      </c>
      <c r="K25" s="6">
        <v>319.18181818181802</v>
      </c>
      <c r="L25" s="130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0">
        <v>221.42857142857099</v>
      </c>
      <c r="R25" s="6">
        <v>294.76190476190476</v>
      </c>
      <c r="S25" s="47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0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132">
        <v>198.75</v>
      </c>
      <c r="AI25" s="132">
        <v>200</v>
      </c>
      <c r="AJ25" s="135">
        <v>233.68</v>
      </c>
      <c r="AK25" s="137">
        <v>218.18</v>
      </c>
      <c r="AL25" s="169">
        <v>191.66666666666669</v>
      </c>
      <c r="AM25" s="170">
        <f t="shared" si="0"/>
        <v>-4.1666666666666572</v>
      </c>
      <c r="AN25" s="173">
        <f t="shared" si="1"/>
        <v>-12.152045711492034</v>
      </c>
      <c r="AO25" s="172"/>
    </row>
    <row r="26" spans="1:41" ht="15" customHeight="1" thickBot="1" x14ac:dyDescent="0.4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4">
        <v>265.91186799441999</v>
      </c>
      <c r="H26" s="20">
        <v>267.80071355759401</v>
      </c>
      <c r="I26" s="6">
        <v>275.11</v>
      </c>
      <c r="J26" s="6">
        <v>262.5</v>
      </c>
      <c r="K26" s="6">
        <v>243.178178178178</v>
      </c>
      <c r="L26" s="130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0">
        <v>227.81032140788199</v>
      </c>
      <c r="R26" s="6">
        <v>296.66666666666703</v>
      </c>
      <c r="S26" s="47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0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132">
        <v>181.75621588841699</v>
      </c>
      <c r="AI26" s="132">
        <v>161.29</v>
      </c>
      <c r="AJ26" s="135">
        <v>184.58</v>
      </c>
      <c r="AK26" s="137">
        <v>177.72</v>
      </c>
      <c r="AL26" s="169">
        <v>175.416225749559</v>
      </c>
      <c r="AM26" s="170">
        <f t="shared" si="0"/>
        <v>-2.6216788437298337</v>
      </c>
      <c r="AN26" s="173">
        <f t="shared" si="1"/>
        <v>-1.2962943115243051</v>
      </c>
      <c r="AO26" s="172"/>
    </row>
    <row r="27" spans="1:41" ht="15" customHeight="1" thickBot="1" x14ac:dyDescent="0.4">
      <c r="A27" s="3" t="s">
        <v>26</v>
      </c>
      <c r="B27" s="13">
        <v>1510.6</v>
      </c>
      <c r="C27" s="13">
        <v>1500</v>
      </c>
      <c r="D27" s="26">
        <v>1501.65</v>
      </c>
      <c r="E27" s="13">
        <v>1500</v>
      </c>
      <c r="F27" s="13">
        <v>1510.3533506899601</v>
      </c>
      <c r="G27" s="26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1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0">
        <v>1481.4814814814813</v>
      </c>
      <c r="AD27" s="6">
        <v>1500.4219866999999</v>
      </c>
      <c r="AE27" s="101">
        <v>1481.02</v>
      </c>
      <c r="AF27" s="101">
        <v>1450.03</v>
      </c>
      <c r="AG27" s="17">
        <v>1433.33</v>
      </c>
      <c r="AH27" s="133">
        <v>1402.59</v>
      </c>
      <c r="AI27" s="132">
        <v>1388.9949999999999</v>
      </c>
      <c r="AJ27" s="137">
        <v>1550.314286</v>
      </c>
      <c r="AK27" s="137">
        <v>1560.524189</v>
      </c>
      <c r="AL27" s="169">
        <v>1563.5836219</v>
      </c>
      <c r="AM27" s="170">
        <f t="shared" si="0"/>
        <v>3.6684702954962933</v>
      </c>
      <c r="AN27" s="173">
        <f t="shared" si="1"/>
        <v>0.19605161660201906</v>
      </c>
      <c r="AO27" s="172"/>
    </row>
    <row r="28" spans="1:41" ht="15" customHeight="1" thickBot="1" x14ac:dyDescent="0.4">
      <c r="A28" s="3" t="s">
        <v>27</v>
      </c>
      <c r="B28" s="13">
        <v>859.95</v>
      </c>
      <c r="C28" s="16">
        <v>868.44</v>
      </c>
      <c r="D28" s="34">
        <v>869.42828399999996</v>
      </c>
      <c r="E28" s="16">
        <v>860</v>
      </c>
      <c r="F28" s="13">
        <v>876.501689208936</v>
      </c>
      <c r="G28" s="34">
        <v>877.35584106706597</v>
      </c>
      <c r="H28" s="16">
        <v>880.56</v>
      </c>
      <c r="I28" s="34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1">
        <v>1001.1002999999998</v>
      </c>
      <c r="S28" s="47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0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132">
        <v>925</v>
      </c>
      <c r="AI28" s="132">
        <v>916.66666666666663</v>
      </c>
      <c r="AJ28" s="17">
        <v>924.91666666666652</v>
      </c>
      <c r="AK28" s="138">
        <v>930.46616666666648</v>
      </c>
      <c r="AL28" s="169">
        <v>920.28465915000004</v>
      </c>
      <c r="AM28" s="170">
        <f t="shared" si="0"/>
        <v>2.1558750195333585</v>
      </c>
      <c r="AN28" s="173">
        <f t="shared" si="1"/>
        <v>-1.0942372631496124</v>
      </c>
      <c r="AO28" s="172"/>
    </row>
    <row r="29" spans="1:41" ht="15" customHeight="1" thickBot="1" x14ac:dyDescent="0.4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31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0">
        <v>250</v>
      </c>
      <c r="R29" s="21">
        <v>250.125</v>
      </c>
      <c r="S29" s="47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0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132">
        <v>258.33333333333337</v>
      </c>
      <c r="AI29" s="132">
        <v>238.42864</v>
      </c>
      <c r="AJ29" s="137">
        <v>285.64218449999998</v>
      </c>
      <c r="AK29" s="137">
        <v>298.33</v>
      </c>
      <c r="AL29" s="169">
        <v>250.769230769231</v>
      </c>
      <c r="AM29" s="170">
        <f t="shared" si="0"/>
        <v>6.2745626471677527</v>
      </c>
      <c r="AN29" s="173">
        <f t="shared" si="1"/>
        <v>-15.942335410709276</v>
      </c>
      <c r="AO29" s="172"/>
    </row>
    <row r="30" spans="1:41" ht="15" customHeight="1" thickBot="1" x14ac:dyDescent="0.4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30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0">
        <v>95.006766147319141</v>
      </c>
      <c r="R30" s="6">
        <v>85.069444444444443</v>
      </c>
      <c r="S30" s="47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0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132">
        <v>93.287037037037052</v>
      </c>
      <c r="AI30" s="132">
        <v>115.081666666667</v>
      </c>
      <c r="AJ30" s="135">
        <v>120.75</v>
      </c>
      <c r="AK30" s="137">
        <v>108.7</v>
      </c>
      <c r="AL30" s="169">
        <v>114.545454545455</v>
      </c>
      <c r="AM30" s="170">
        <f t="shared" si="0"/>
        <v>14.545454545455003</v>
      </c>
      <c r="AN30" s="173">
        <f t="shared" si="1"/>
        <v>5.3776030776954906</v>
      </c>
      <c r="AO30" s="172"/>
    </row>
    <row r="31" spans="1:41" ht="15" customHeight="1" thickBot="1" x14ac:dyDescent="0.4">
      <c r="A31" s="3" t="s">
        <v>30</v>
      </c>
      <c r="B31" s="13">
        <v>876.76750000000004</v>
      </c>
      <c r="C31" s="26">
        <v>877.51194425000006</v>
      </c>
      <c r="D31" s="13">
        <v>888.33500000000004</v>
      </c>
      <c r="E31" s="13">
        <v>883.73916666666696</v>
      </c>
      <c r="F31" s="13">
        <v>890.80256137571996</v>
      </c>
      <c r="G31" s="26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0">
        <v>807.40740740740705</v>
      </c>
      <c r="R31" s="6">
        <v>818.33333333333303</v>
      </c>
      <c r="S31" s="47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0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132">
        <v>600</v>
      </c>
      <c r="AI31" s="133">
        <v>653.61329499999999</v>
      </c>
      <c r="AJ31" s="135">
        <v>703.33</v>
      </c>
      <c r="AK31" s="137">
        <v>750.14</v>
      </c>
      <c r="AL31" s="169">
        <v>745.5</v>
      </c>
      <c r="AM31" s="170">
        <f t="shared" si="0"/>
        <v>23.734439834024894</v>
      </c>
      <c r="AN31" s="173">
        <f t="shared" si="1"/>
        <v>-0.61855120377529349</v>
      </c>
      <c r="AO31" s="172"/>
    </row>
    <row r="32" spans="1:41" ht="15" customHeight="1" x14ac:dyDescent="0.35">
      <c r="A32" s="3" t="s">
        <v>31</v>
      </c>
      <c r="B32" s="13">
        <v>796.6</v>
      </c>
      <c r="C32" s="34">
        <v>798.08126000000004</v>
      </c>
      <c r="D32" s="34">
        <v>799.56414938600005</v>
      </c>
      <c r="E32" s="34">
        <v>801.04866995033001</v>
      </c>
      <c r="F32" s="13">
        <v>802.92530526324504</v>
      </c>
      <c r="G32" s="16">
        <v>800</v>
      </c>
      <c r="H32" s="34">
        <v>800.88000000000011</v>
      </c>
      <c r="I32" s="34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1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0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133">
        <v>1102.3499999999999</v>
      </c>
      <c r="AI32" s="133">
        <v>1145.2716548999999</v>
      </c>
      <c r="AJ32" s="17">
        <v>1214.4338281391999</v>
      </c>
      <c r="AK32" s="138">
        <v>1224.1492987643135</v>
      </c>
      <c r="AL32" s="17">
        <v>1225.2510331332012</v>
      </c>
      <c r="AM32" s="170">
        <f t="shared" si="0"/>
        <v>39.952664014926334</v>
      </c>
      <c r="AN32" s="173">
        <f t="shared" si="1"/>
        <v>8.9999999999986674E-2</v>
      </c>
      <c r="AO32" s="172"/>
    </row>
    <row r="33" spans="1:41" ht="15" customHeight="1" thickBot="1" x14ac:dyDescent="0.4">
      <c r="A33" s="3" t="s">
        <v>32</v>
      </c>
      <c r="B33" s="16">
        <v>933.33</v>
      </c>
      <c r="C33" s="29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29">
        <v>1033.0632000000001</v>
      </c>
      <c r="I33" s="29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1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0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132">
        <v>750.95</v>
      </c>
      <c r="AI33" s="132">
        <v>801.56833333333304</v>
      </c>
      <c r="AJ33" s="17">
        <v>807.98087999999973</v>
      </c>
      <c r="AK33" s="17">
        <v>814.44472703999975</v>
      </c>
      <c r="AL33" s="169">
        <v>805.76190476190504</v>
      </c>
      <c r="AM33" s="170">
        <f t="shared" si="0"/>
        <v>0.67976986174220611</v>
      </c>
      <c r="AN33" s="173">
        <f t="shared" si="1"/>
        <v>-1.066103320436657</v>
      </c>
      <c r="AO33" s="172"/>
    </row>
    <row r="34" spans="1:41" ht="15" customHeight="1" thickBot="1" x14ac:dyDescent="0.4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29">
        <v>2059.1287000000002</v>
      </c>
      <c r="H34" s="29">
        <v>2141.4938480000001</v>
      </c>
      <c r="I34" s="29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0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132">
        <v>1854.02</v>
      </c>
      <c r="AI34" s="132">
        <v>1800</v>
      </c>
      <c r="AJ34" s="135">
        <v>1928.33</v>
      </c>
      <c r="AK34" s="137">
        <v>1943.33</v>
      </c>
      <c r="AL34" s="169">
        <v>1910.5386231</v>
      </c>
      <c r="AM34" s="170">
        <f t="shared" si="0"/>
        <v>6.1410346166666665</v>
      </c>
      <c r="AN34" s="173">
        <f t="shared" si="1"/>
        <v>-1.6873807793838378</v>
      </c>
      <c r="AO34" s="172"/>
    </row>
    <row r="35" spans="1:41" ht="15" customHeight="1" x14ac:dyDescent="0.35">
      <c r="A35" s="3" t="s">
        <v>34</v>
      </c>
      <c r="B35" s="29">
        <v>1990.375</v>
      </c>
      <c r="C35" s="13">
        <v>1875</v>
      </c>
      <c r="D35" s="29">
        <v>1950</v>
      </c>
      <c r="E35" s="29">
        <v>2028</v>
      </c>
      <c r="F35" s="29">
        <v>2109.12</v>
      </c>
      <c r="G35" s="29">
        <v>2113.4848000000002</v>
      </c>
      <c r="H35" s="29">
        <v>2181.2241920000001</v>
      </c>
      <c r="I35" s="29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1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100">
        <v>1841.7256711892874</v>
      </c>
      <c r="AE35" s="6">
        <v>1789.5652173912999</v>
      </c>
      <c r="AF35" s="6">
        <v>1720</v>
      </c>
      <c r="AG35" s="17">
        <v>1721.5479999999998</v>
      </c>
      <c r="AH35" s="132">
        <v>1678.4615384615399</v>
      </c>
      <c r="AI35" s="133">
        <v>1630.1325870000001</v>
      </c>
      <c r="AJ35" s="17">
        <v>1731.5997063283</v>
      </c>
      <c r="AK35" s="138">
        <v>1740.2577048599414</v>
      </c>
      <c r="AL35" s="17">
        <v>1741.8239367943152</v>
      </c>
      <c r="AM35" s="170">
        <f t="shared" si="0"/>
        <v>-5.3356556090046112</v>
      </c>
      <c r="AN35" s="173">
        <f t="shared" si="1"/>
        <v>8.9999999999986841E-2</v>
      </c>
      <c r="AO35" s="172"/>
    </row>
    <row r="36" spans="1:41" ht="15" customHeight="1" thickBot="1" x14ac:dyDescent="0.4">
      <c r="A36" s="3" t="s">
        <v>35</v>
      </c>
      <c r="B36" s="16">
        <v>1000.41</v>
      </c>
      <c r="C36" s="29">
        <v>1000.2049999999999</v>
      </c>
      <c r="D36" s="13">
        <v>1000</v>
      </c>
      <c r="E36" s="13">
        <v>935.02926691421067</v>
      </c>
      <c r="F36" s="29">
        <v>967.51463345710533</v>
      </c>
      <c r="G36" s="13">
        <v>1000</v>
      </c>
      <c r="H36" s="13">
        <v>995</v>
      </c>
      <c r="I36" s="29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1">
        <v>1011.5255816972716</v>
      </c>
      <c r="S36" s="47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0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132">
        <v>885.33333333333303</v>
      </c>
      <c r="AI36" s="132">
        <v>928.75333333333322</v>
      </c>
      <c r="AJ36" s="17">
        <v>937.11211333333313</v>
      </c>
      <c r="AK36" s="138">
        <v>941.79767389999972</v>
      </c>
      <c r="AL36" s="169">
        <v>920.18532670000002</v>
      </c>
      <c r="AM36" s="170">
        <f t="shared" si="0"/>
        <v>-6.6990334151657951</v>
      </c>
      <c r="AN36" s="173">
        <f t="shared" si="1"/>
        <v>-2.2947972583646994</v>
      </c>
    </row>
    <row r="37" spans="1:41" ht="15" customHeight="1" thickBot="1" x14ac:dyDescent="0.4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0">
        <v>595.39393939393904</v>
      </c>
      <c r="R37" s="6">
        <v>568.88888888888891</v>
      </c>
      <c r="S37" s="47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0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132">
        <v>465.45454545454544</v>
      </c>
      <c r="AI37" s="132">
        <v>510.37</v>
      </c>
      <c r="AJ37" s="135">
        <v>577.78</v>
      </c>
      <c r="AK37" s="137">
        <v>560</v>
      </c>
      <c r="AL37" s="169">
        <v>560.5797101449275</v>
      </c>
      <c r="AM37" s="170">
        <f t="shared" si="0"/>
        <v>3.6688505062537127</v>
      </c>
      <c r="AN37" s="173">
        <f t="shared" si="1"/>
        <v>0.10351966873705415</v>
      </c>
    </row>
    <row r="38" spans="1:41" ht="15" customHeight="1" thickBot="1" x14ac:dyDescent="0.4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7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0">
        <v>130.20545314900201</v>
      </c>
      <c r="R38" s="6">
        <v>130.388888888889</v>
      </c>
      <c r="S38" s="47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0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132">
        <v>93.905472636815915</v>
      </c>
      <c r="AI38" s="132">
        <v>93.905000000000001</v>
      </c>
      <c r="AJ38" s="135">
        <v>93.85</v>
      </c>
      <c r="AK38" s="137">
        <v>88.14</v>
      </c>
      <c r="AL38" s="169">
        <v>84.654377880184299</v>
      </c>
      <c r="AM38" s="170">
        <f t="shared" si="0"/>
        <v>-10.352867570385833</v>
      </c>
      <c r="AN38" s="173">
        <f t="shared" si="1"/>
        <v>-3.9546427499610863</v>
      </c>
    </row>
    <row r="39" spans="1:41" ht="15" customHeight="1" thickBot="1" x14ac:dyDescent="0.4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7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1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0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132">
        <v>80.357142857142861</v>
      </c>
      <c r="AI39" s="132">
        <v>89.29</v>
      </c>
      <c r="AJ39" s="17">
        <v>89.316787000000005</v>
      </c>
      <c r="AK39" s="137">
        <v>83.46</v>
      </c>
      <c r="AL39" s="169">
        <v>80.645161290322577</v>
      </c>
      <c r="AM39" s="170">
        <f t="shared" si="0"/>
        <v>0</v>
      </c>
      <c r="AN39" s="173">
        <f t="shared" si="1"/>
        <v>-3.3726799780462704</v>
      </c>
    </row>
    <row r="40" spans="1:41" ht="15" customHeight="1" thickBot="1" x14ac:dyDescent="0.4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0">
        <v>493.33333333333348</v>
      </c>
      <c r="R40" s="6">
        <v>503.33333333333297</v>
      </c>
      <c r="S40" s="47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0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132">
        <v>461.90476190476193</v>
      </c>
      <c r="AI40" s="132">
        <v>457.11</v>
      </c>
      <c r="AJ40" s="135">
        <v>475.29</v>
      </c>
      <c r="AK40" s="137">
        <v>506.67</v>
      </c>
      <c r="AL40" s="169">
        <v>490.29824561403501</v>
      </c>
      <c r="AM40" s="170">
        <f t="shared" si="0"/>
        <v>-5.0354904477837508</v>
      </c>
      <c r="AN40" s="173">
        <f t="shared" si="1"/>
        <v>-3.2312460548216801</v>
      </c>
    </row>
    <row r="41" spans="1:41" ht="15" customHeight="1" x14ac:dyDescent="0.3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7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1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0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132">
        <v>222.22222222222223</v>
      </c>
      <c r="AI41" s="132">
        <v>218.51666666666668</v>
      </c>
      <c r="AJ41" s="17">
        <v>218.71333166666665</v>
      </c>
      <c r="AK41" s="138">
        <v>220.02561165666665</v>
      </c>
      <c r="AL41" s="169">
        <v>200</v>
      </c>
      <c r="AM41" s="170">
        <f t="shared" si="0"/>
        <v>-16.177113066009856</v>
      </c>
      <c r="AN41" s="173">
        <f t="shared" si="1"/>
        <v>-9.1014911881781799</v>
      </c>
    </row>
    <row r="42" spans="1:41" ht="15" customHeight="1" thickBot="1" x14ac:dyDescent="0.4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7">
        <v>225.45</v>
      </c>
      <c r="M42" s="15">
        <v>220</v>
      </c>
      <c r="N42" s="6">
        <v>250</v>
      </c>
      <c r="O42" s="6">
        <v>250</v>
      </c>
      <c r="P42" s="6">
        <v>300</v>
      </c>
      <c r="Q42" s="20">
        <v>260.212765957447</v>
      </c>
      <c r="R42" s="8">
        <v>260.34287234042569</v>
      </c>
      <c r="S42" s="47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0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132">
        <v>210</v>
      </c>
      <c r="AI42" s="132">
        <v>200</v>
      </c>
      <c r="AJ42" s="17">
        <v>200.17999999999998</v>
      </c>
      <c r="AK42" s="138">
        <v>201.38107999999997</v>
      </c>
      <c r="AL42" s="169">
        <v>198.14814814814801</v>
      </c>
      <c r="AM42" s="170">
        <f t="shared" si="0"/>
        <v>4.273934700714288</v>
      </c>
      <c r="AN42" s="173">
        <f t="shared" si="1"/>
        <v>-1.6053801339490081</v>
      </c>
    </row>
    <row r="43" spans="1:41" ht="15" customHeight="1" thickBot="1" x14ac:dyDescent="0.4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7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0">
        <v>456.66666666666674</v>
      </c>
      <c r="R43" s="6">
        <v>462.50000000000011</v>
      </c>
      <c r="S43" s="47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0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132">
        <v>410.47619047619048</v>
      </c>
      <c r="AI43" s="132">
        <v>422.22333333333336</v>
      </c>
      <c r="AJ43" s="135">
        <v>471.11</v>
      </c>
      <c r="AK43" s="137">
        <v>481.48</v>
      </c>
      <c r="AL43" s="169">
        <v>497.77777777777766</v>
      </c>
      <c r="AM43" s="170">
        <f t="shared" si="0"/>
        <v>10.163934426229455</v>
      </c>
      <c r="AN43" s="173">
        <f t="shared" si="1"/>
        <v>3.3849334921030239</v>
      </c>
    </row>
    <row r="44" spans="1:41" ht="15" customHeight="1" x14ac:dyDescent="0.3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7">
        <v>620.59</v>
      </c>
      <c r="M44" s="15">
        <v>620</v>
      </c>
      <c r="N44" s="7">
        <v>630</v>
      </c>
      <c r="O44" s="7">
        <v>630</v>
      </c>
      <c r="P44" s="6">
        <v>600</v>
      </c>
      <c r="Q44" s="20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0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133">
        <v>660.18</v>
      </c>
      <c r="AI44" s="133">
        <v>655.27318000000002</v>
      </c>
      <c r="AJ44" s="17">
        <v>655.79739854399998</v>
      </c>
      <c r="AK44" s="138">
        <v>660.38798033380795</v>
      </c>
      <c r="AL44" s="17">
        <v>660.71817432397484</v>
      </c>
      <c r="AM44" s="170">
        <f t="shared" si="0"/>
        <v>-1.3876025432554329</v>
      </c>
      <c r="AN44" s="173">
        <f t="shared" si="1"/>
        <v>4.9999999999997921E-2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O63"/>
  <sheetViews>
    <sheetView workbookViewId="0">
      <pane xSplit="1" ySplit="1" topLeftCell="AB2" activePane="bottomRight" state="frozen"/>
      <selection activeCell="AL35" sqref="AL35"/>
      <selection pane="topRight" activeCell="AL35" sqref="AL35"/>
      <selection pane="bottomLeft" activeCell="AL35" sqref="AL35"/>
      <selection pane="bottomRight" activeCell="AP3" sqref="AP3"/>
    </sheetView>
  </sheetViews>
  <sheetFormatPr defaultRowHeight="15" customHeight="1" x14ac:dyDescent="0.35"/>
  <cols>
    <col min="1" max="1" width="26.81640625" customWidth="1"/>
    <col min="2" max="12" width="9.1796875" style="4"/>
    <col min="13" max="13" width="0" style="4" hidden="1" customWidth="1"/>
    <col min="14" max="18" width="0" hidden="1" customWidth="1"/>
    <col min="20" max="21" width="0" hidden="1" customWidth="1"/>
    <col min="22" max="22" width="11" hidden="1" customWidth="1"/>
    <col min="23" max="23" width="9.453125" hidden="1" customWidth="1"/>
    <col min="24" max="24" width="0" hidden="1" customWidth="1"/>
    <col min="25" max="25" width="9.26953125" customWidth="1"/>
    <col min="28" max="28" width="10.1796875" customWidth="1"/>
    <col min="29" max="29" width="12.453125" customWidth="1"/>
    <col min="30" max="30" width="11.453125" customWidth="1"/>
    <col min="31" max="31" width="10.7265625" customWidth="1"/>
    <col min="40" max="40" width="6.26953125" bestFit="1" customWidth="1"/>
  </cols>
  <sheetData>
    <row r="1" spans="1:41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x14ac:dyDescent="0.35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4">
        <v>521.66666666666697</v>
      </c>
      <c r="H2" s="25">
        <v>530.33000000000004</v>
      </c>
      <c r="I2" s="6">
        <v>508.57142857142856</v>
      </c>
      <c r="J2" s="6">
        <v>510</v>
      </c>
      <c r="K2" s="6">
        <v>503.57142857142856</v>
      </c>
      <c r="L2" s="46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0">
        <v>570</v>
      </c>
      <c r="R2" s="6">
        <v>595</v>
      </c>
      <c r="S2" s="47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0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139">
        <v>473.07692307692309</v>
      </c>
      <c r="AI2" s="139">
        <v>470.44400000000002</v>
      </c>
      <c r="AJ2" s="140">
        <v>488</v>
      </c>
      <c r="AK2" s="139">
        <v>475.38461538461536</v>
      </c>
      <c r="AL2" s="169">
        <v>475.40173829000003</v>
      </c>
      <c r="AM2" s="170">
        <f>(AL2-Z2)/Z2*100</f>
        <v>-5.0251799198668063</v>
      </c>
      <c r="AN2" s="173">
        <f>(AL2-AK2)/AK2*100</f>
        <v>3.6019056634413456E-3</v>
      </c>
      <c r="AO2" s="172"/>
    </row>
    <row r="3" spans="1:41" ht="15" customHeight="1" x14ac:dyDescent="0.35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4">
        <v>45</v>
      </c>
      <c r="H3" s="20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0">
        <v>44.285714285714285</v>
      </c>
      <c r="R3" s="6">
        <v>45</v>
      </c>
      <c r="S3" s="47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0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139">
        <v>46.153846153846153</v>
      </c>
      <c r="AI3" s="139">
        <v>45.136873999999999</v>
      </c>
      <c r="AJ3" s="140">
        <v>42</v>
      </c>
      <c r="AK3" s="139">
        <v>40</v>
      </c>
      <c r="AL3" s="169">
        <v>40.104729499999998</v>
      </c>
      <c r="AM3" s="170">
        <f t="shared" ref="AM3:AM44" si="0">(AL3-Z3)/Z3*100</f>
        <v>-10.878378888888895</v>
      </c>
      <c r="AN3" s="173">
        <f t="shared" ref="AN3:AN44" si="1">(AL3-AK3)/AK3*100</f>
        <v>0.26182374999999425</v>
      </c>
      <c r="AO3" s="172"/>
    </row>
    <row r="4" spans="1:41" ht="15" customHeight="1" x14ac:dyDescent="0.35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0">
        <v>366.38722415534011</v>
      </c>
      <c r="I4" s="6">
        <v>417.221</v>
      </c>
      <c r="J4" s="6">
        <v>426.64596273291926</v>
      </c>
      <c r="K4" s="6">
        <v>398.78442545109215</v>
      </c>
      <c r="L4" s="46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0">
        <v>351.37046861184797</v>
      </c>
      <c r="R4" s="6">
        <v>396.64596273291897</v>
      </c>
      <c r="S4" s="47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0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139">
        <v>329.77545029563299</v>
      </c>
      <c r="AI4" s="139">
        <v>333.76777777777778</v>
      </c>
      <c r="AJ4" s="140">
        <v>337.91666666666669</v>
      </c>
      <c r="AK4" s="139">
        <v>330.42572242572243</v>
      </c>
      <c r="AL4" s="169">
        <v>314.18518518518522</v>
      </c>
      <c r="AM4" s="170">
        <f t="shared" si="0"/>
        <v>-11.432449363123878</v>
      </c>
      <c r="AN4" s="173">
        <f t="shared" si="1"/>
        <v>-4.9150341932559369</v>
      </c>
      <c r="AO4" s="172"/>
    </row>
    <row r="5" spans="1:41" ht="15" customHeight="1" x14ac:dyDescent="0.35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4">
        <v>320.61211457763198</v>
      </c>
      <c r="H5" s="20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0">
        <v>302.56625159642402</v>
      </c>
      <c r="R5" s="6">
        <v>365.61436416508883</v>
      </c>
      <c r="S5" s="47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0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139">
        <v>309.63654109562498</v>
      </c>
      <c r="AI5" s="139">
        <v>310.33583333333303</v>
      </c>
      <c r="AJ5" s="140">
        <v>282.08333333333337</v>
      </c>
      <c r="AK5" s="139">
        <v>283.18944671885845</v>
      </c>
      <c r="AL5" s="169">
        <v>241.35048717424192</v>
      </c>
      <c r="AM5" s="170">
        <f t="shared" si="0"/>
        <v>-19.773236408757842</v>
      </c>
      <c r="AN5" s="173">
        <f t="shared" si="1"/>
        <v>-14.774194458649065</v>
      </c>
      <c r="AO5" s="172"/>
    </row>
    <row r="6" spans="1:41" ht="15" customHeight="1" x14ac:dyDescent="0.35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7">
        <v>1113.43</v>
      </c>
      <c r="G6" s="24">
        <v>1080.1587301587299</v>
      </c>
      <c r="H6" s="20">
        <v>1266.4049919484703</v>
      </c>
      <c r="I6" s="6">
        <v>1139.31866666666</v>
      </c>
      <c r="J6" s="6">
        <v>1140.0022578666599</v>
      </c>
      <c r="K6" s="6">
        <v>1138.3928571428573</v>
      </c>
      <c r="L6" s="46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0">
        <v>1048.7995198079232</v>
      </c>
      <c r="R6" s="6">
        <v>1000</v>
      </c>
      <c r="S6" s="47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0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139">
        <v>1170</v>
      </c>
      <c r="AI6" s="139">
        <v>1189.16625</v>
      </c>
      <c r="AJ6" s="140">
        <v>1094.62962962963</v>
      </c>
      <c r="AK6" s="139">
        <v>1100.8762541806</v>
      </c>
      <c r="AL6" s="169">
        <v>1097.9187479187401</v>
      </c>
      <c r="AM6" s="170">
        <f t="shared" si="0"/>
        <v>0.59597967973661647</v>
      </c>
      <c r="AN6" s="173">
        <f t="shared" si="1"/>
        <v>-0.26865020029532583</v>
      </c>
      <c r="AO6" s="172"/>
    </row>
    <row r="7" spans="1:41" ht="15" customHeight="1" x14ac:dyDescent="0.35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7">
        <v>1325.98</v>
      </c>
      <c r="G7" s="24">
        <v>1334.8717948717899</v>
      </c>
      <c r="H7" s="20">
        <v>1370.7729468599034</v>
      </c>
      <c r="I7" s="6">
        <v>1253.3566666666666</v>
      </c>
      <c r="J7" s="6">
        <v>1278.4848484848501</v>
      </c>
      <c r="K7" s="6">
        <v>1319.1304347826101</v>
      </c>
      <c r="L7" s="46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0">
        <v>1380</v>
      </c>
      <c r="R7" s="6">
        <v>1281.8181818181818</v>
      </c>
      <c r="S7" s="47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0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139">
        <v>1302.5974025974001</v>
      </c>
      <c r="AI7" s="139">
        <v>1328.1218181818199</v>
      </c>
      <c r="AJ7" s="140">
        <v>1332.6530612244899</v>
      </c>
      <c r="AK7" s="139">
        <v>1314.3793412941</v>
      </c>
      <c r="AL7" s="169">
        <v>1318.080993080993</v>
      </c>
      <c r="AM7" s="170">
        <f t="shared" si="0"/>
        <v>2.4454976603159344</v>
      </c>
      <c r="AN7" s="173">
        <f t="shared" si="1"/>
        <v>0.28162735601493405</v>
      </c>
      <c r="AO7" s="172"/>
    </row>
    <row r="8" spans="1:41" ht="15" customHeight="1" x14ac:dyDescent="0.35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4">
        <v>380</v>
      </c>
      <c r="H8" s="20">
        <v>363.33333333333297</v>
      </c>
      <c r="I8" s="6">
        <v>318.75</v>
      </c>
      <c r="J8" s="6">
        <v>313.33333333333297</v>
      </c>
      <c r="K8" s="6">
        <v>322.72727272727275</v>
      </c>
      <c r="L8" s="46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0">
        <v>308.33333333333297</v>
      </c>
      <c r="R8" s="6">
        <v>300</v>
      </c>
      <c r="S8" s="47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0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139">
        <v>330</v>
      </c>
      <c r="AI8" s="139">
        <v>310</v>
      </c>
      <c r="AJ8" s="140">
        <v>350</v>
      </c>
      <c r="AK8" s="139">
        <v>330</v>
      </c>
      <c r="AL8" s="169">
        <v>331.18181818181802</v>
      </c>
      <c r="AM8" s="170">
        <f t="shared" si="0"/>
        <v>3.4943181818181306</v>
      </c>
      <c r="AN8" s="173">
        <f t="shared" si="1"/>
        <v>0.35812672176303528</v>
      </c>
      <c r="AO8" s="172"/>
    </row>
    <row r="9" spans="1:41" ht="15" customHeight="1" x14ac:dyDescent="0.35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4">
        <v>275</v>
      </c>
      <c r="H9" s="20">
        <v>290.76923076923077</v>
      </c>
      <c r="I9" s="6">
        <v>314.28571428571428</v>
      </c>
      <c r="J9" s="6">
        <v>300</v>
      </c>
      <c r="K9" s="6">
        <v>304.16666666666669</v>
      </c>
      <c r="L9" s="46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0">
        <v>292.72727272727298</v>
      </c>
      <c r="R9" s="6">
        <v>299.09090909090901</v>
      </c>
      <c r="S9" s="47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0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139">
        <v>304.28571428571399</v>
      </c>
      <c r="AI9" s="139">
        <v>348.75</v>
      </c>
      <c r="AJ9" s="140">
        <v>378.57142857142901</v>
      </c>
      <c r="AK9" s="139">
        <v>360</v>
      </c>
      <c r="AL9" s="169">
        <v>360.21467909091001</v>
      </c>
      <c r="AM9" s="170">
        <f t="shared" si="0"/>
        <v>26.0751376818185</v>
      </c>
      <c r="AN9" s="173">
        <f t="shared" si="1"/>
        <v>5.9633080808336243E-2</v>
      </c>
      <c r="AO9" s="172"/>
    </row>
    <row r="10" spans="1:41" ht="15" customHeight="1" x14ac:dyDescent="0.35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4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0">
        <v>366.66666666666669</v>
      </c>
      <c r="R10" s="6">
        <v>350</v>
      </c>
      <c r="S10" s="47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0">
        <v>323.33333333333297</v>
      </c>
      <c r="AD10" s="100">
        <v>323.49499999999961</v>
      </c>
      <c r="AE10" s="6">
        <v>293.33333333333297</v>
      </c>
      <c r="AF10" s="6">
        <v>283.33333333333297</v>
      </c>
      <c r="AG10" s="17">
        <v>298.56</v>
      </c>
      <c r="AH10" s="139">
        <v>309.56989247311799</v>
      </c>
      <c r="AI10" s="139">
        <v>358.33</v>
      </c>
      <c r="AJ10" s="140">
        <v>333.33333333333297</v>
      </c>
      <c r="AK10" s="139">
        <v>353.435013262599</v>
      </c>
      <c r="AL10" s="169">
        <v>354.26417982999999</v>
      </c>
      <c r="AM10" s="170">
        <f t="shared" si="0"/>
        <v>11.872898893684079</v>
      </c>
      <c r="AN10" s="173">
        <f t="shared" si="1"/>
        <v>0.23460227093712585</v>
      </c>
      <c r="AO10" s="172"/>
    </row>
    <row r="11" spans="1:41" ht="15" customHeight="1" x14ac:dyDescent="0.35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0">
        <v>990</v>
      </c>
      <c r="I11" s="6">
        <v>975</v>
      </c>
      <c r="J11" s="6">
        <v>975.58499999999992</v>
      </c>
      <c r="K11" s="6">
        <v>980</v>
      </c>
      <c r="L11" s="46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0">
        <v>825</v>
      </c>
      <c r="R11" s="6">
        <v>908</v>
      </c>
      <c r="S11" s="47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0">
        <v>820.13246577999996</v>
      </c>
      <c r="AD11" s="100">
        <v>820.70655850604589</v>
      </c>
      <c r="AE11" s="6">
        <v>789.25</v>
      </c>
      <c r="AF11" s="6">
        <v>750</v>
      </c>
      <c r="AG11" s="17">
        <v>800</v>
      </c>
      <c r="AH11" s="139">
        <v>760</v>
      </c>
      <c r="AI11" s="139">
        <v>812.33500000000004</v>
      </c>
      <c r="AJ11" s="140">
        <v>850</v>
      </c>
      <c r="AK11" s="140">
        <v>850</v>
      </c>
      <c r="AL11" s="169">
        <v>848.64829099999997</v>
      </c>
      <c r="AM11" s="170">
        <f t="shared" si="0"/>
        <v>4.6897236877164801</v>
      </c>
      <c r="AN11" s="173">
        <f t="shared" si="1"/>
        <v>-0.15902458823529741</v>
      </c>
      <c r="AO11" s="172"/>
    </row>
    <row r="12" spans="1:41" ht="15" customHeight="1" x14ac:dyDescent="0.35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4">
        <v>1100</v>
      </c>
      <c r="H12" s="20">
        <v>1104.1666666666667</v>
      </c>
      <c r="I12" s="6">
        <v>1100</v>
      </c>
      <c r="J12" s="6">
        <v>1100.6599999999999</v>
      </c>
      <c r="K12" s="6">
        <v>1020.8333333333334</v>
      </c>
      <c r="L12" s="46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0">
        <v>987.5</v>
      </c>
      <c r="R12" s="6">
        <v>1100</v>
      </c>
      <c r="S12" s="47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0">
        <v>1050</v>
      </c>
      <c r="AD12" s="100">
        <v>1050.6299999999999</v>
      </c>
      <c r="AE12" s="6">
        <v>994.2</v>
      </c>
      <c r="AF12" s="6">
        <v>990.625</v>
      </c>
      <c r="AG12" s="17">
        <v>1000</v>
      </c>
      <c r="AH12" s="139">
        <v>975.32</v>
      </c>
      <c r="AI12" s="139">
        <v>1000</v>
      </c>
      <c r="AJ12" s="140">
        <v>1033.3333333333301</v>
      </c>
      <c r="AK12" s="139">
        <v>1050</v>
      </c>
      <c r="AL12" s="169">
        <v>998.57433333332995</v>
      </c>
      <c r="AM12" s="170">
        <f t="shared" si="0"/>
        <v>-9.2205151515154604</v>
      </c>
      <c r="AN12" s="173">
        <f t="shared" si="1"/>
        <v>-4.8976825396828616</v>
      </c>
      <c r="AO12" s="172"/>
    </row>
    <row r="13" spans="1:41" ht="15" customHeight="1" x14ac:dyDescent="0.35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4">
        <v>150</v>
      </c>
      <c r="H13" s="20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0">
        <v>153.33333333333334</v>
      </c>
      <c r="R13" s="6">
        <v>170</v>
      </c>
      <c r="S13" s="47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0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139">
        <v>166.66666666666666</v>
      </c>
      <c r="AI13" s="139">
        <v>165</v>
      </c>
      <c r="AJ13" s="140">
        <v>160</v>
      </c>
      <c r="AK13" s="139">
        <v>170</v>
      </c>
      <c r="AL13" s="169">
        <v>169.37251900000001</v>
      </c>
      <c r="AM13" s="170">
        <f t="shared" si="0"/>
        <v>5.6771824412644616</v>
      </c>
      <c r="AN13" s="173">
        <f t="shared" si="1"/>
        <v>-0.36910647058822876</v>
      </c>
      <c r="AO13" s="172"/>
    </row>
    <row r="14" spans="1:41" ht="15" customHeight="1" x14ac:dyDescent="0.35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4">
        <v>194.16666666666666</v>
      </c>
      <c r="H14" s="20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0">
        <v>190.66666666666666</v>
      </c>
      <c r="R14" s="6">
        <v>203.33333333333334</v>
      </c>
      <c r="S14" s="47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0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139">
        <v>185.83333333333334</v>
      </c>
      <c r="AI14" s="139">
        <v>187</v>
      </c>
      <c r="AJ14" s="140">
        <v>177.77777777777777</v>
      </c>
      <c r="AK14" s="139">
        <v>186.42857142857142</v>
      </c>
      <c r="AL14" s="169">
        <v>184.777777777778</v>
      </c>
      <c r="AM14" s="170">
        <f t="shared" si="0"/>
        <v>1.2360383251283638</v>
      </c>
      <c r="AN14" s="173">
        <f t="shared" si="1"/>
        <v>-0.88548318433363404</v>
      </c>
      <c r="AO14" s="172"/>
    </row>
    <row r="15" spans="1:41" ht="15" customHeight="1" x14ac:dyDescent="0.35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4">
        <v>1700</v>
      </c>
      <c r="H15" s="20">
        <v>1700</v>
      </c>
      <c r="I15" s="6">
        <v>1733.3333333333301</v>
      </c>
      <c r="J15" s="6">
        <v>1734.37333333333</v>
      </c>
      <c r="K15" s="6">
        <v>1640</v>
      </c>
      <c r="L15" s="46">
        <v>1650</v>
      </c>
      <c r="M15" s="13">
        <v>1700</v>
      </c>
      <c r="N15" s="6">
        <v>1750</v>
      </c>
      <c r="O15" s="6">
        <v>1650</v>
      </c>
      <c r="P15" s="6">
        <v>1550.55</v>
      </c>
      <c r="Q15" s="20">
        <v>1600</v>
      </c>
      <c r="R15" s="6">
        <v>1600</v>
      </c>
      <c r="S15" s="47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0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139">
        <v>1833.3333333333333</v>
      </c>
      <c r="AI15" s="139">
        <v>1850</v>
      </c>
      <c r="AJ15" s="140">
        <v>1900</v>
      </c>
      <c r="AK15" s="139">
        <v>1925.5</v>
      </c>
      <c r="AL15" s="169">
        <v>1975</v>
      </c>
      <c r="AM15" s="170">
        <f t="shared" si="0"/>
        <v>14.492753623188406</v>
      </c>
      <c r="AN15" s="173">
        <f t="shared" si="1"/>
        <v>2.5707608413399119</v>
      </c>
      <c r="AO15" s="172"/>
    </row>
    <row r="16" spans="1:41" ht="15" customHeight="1" x14ac:dyDescent="0.35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4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46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0">
        <v>183.43302800682699</v>
      </c>
      <c r="R16" s="6">
        <v>206.64238465153801</v>
      </c>
      <c r="S16" s="47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0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139">
        <v>146.91109805526281</v>
      </c>
      <c r="AI16" s="139">
        <v>147.48727272727274</v>
      </c>
      <c r="AJ16" s="140">
        <v>173.51983855743251</v>
      </c>
      <c r="AK16" s="139">
        <v>183.60688183996501</v>
      </c>
      <c r="AL16" s="169">
        <v>182.12930474333999</v>
      </c>
      <c r="AM16" s="170">
        <f t="shared" si="0"/>
        <v>1.1829470796333257</v>
      </c>
      <c r="AN16" s="173">
        <f t="shared" si="1"/>
        <v>-0.80475038942870813</v>
      </c>
      <c r="AO16" s="172"/>
    </row>
    <row r="17" spans="1:41" ht="15" customHeight="1" x14ac:dyDescent="0.35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4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46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0">
        <v>252.03167753510999</v>
      </c>
      <c r="R17" s="6">
        <v>250.00244267978817</v>
      </c>
      <c r="S17" s="47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0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139">
        <v>159.70387947148902</v>
      </c>
      <c r="AI17" s="139">
        <v>156.22727272727275</v>
      </c>
      <c r="AJ17" s="140">
        <v>177.25279106858054</v>
      </c>
      <c r="AK17" s="139">
        <v>209.6046740783583</v>
      </c>
      <c r="AL17" s="169">
        <v>207.80226893346301</v>
      </c>
      <c r="AM17" s="170">
        <f t="shared" si="0"/>
        <v>3.5355929094177645</v>
      </c>
      <c r="AN17" s="173">
        <f t="shared" si="1"/>
        <v>-0.85990694282966251</v>
      </c>
      <c r="AO17" s="172"/>
    </row>
    <row r="18" spans="1:41" ht="15" customHeight="1" x14ac:dyDescent="0.35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4">
        <v>1100</v>
      </c>
      <c r="H18" s="20">
        <v>1052.6315789473686</v>
      </c>
      <c r="I18" s="6">
        <v>966.67</v>
      </c>
      <c r="J18" s="6">
        <v>967.25000199999988</v>
      </c>
      <c r="K18" s="6">
        <v>1040.74074074074</v>
      </c>
      <c r="L18" s="46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0">
        <v>940.74074074074076</v>
      </c>
      <c r="R18" s="6">
        <v>1017.04545454545</v>
      </c>
      <c r="S18" s="47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0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139">
        <v>1151.2820512820499</v>
      </c>
      <c r="AI18" s="139">
        <v>1210</v>
      </c>
      <c r="AJ18" s="140">
        <v>1131.7829457364342</v>
      </c>
      <c r="AK18" s="139">
        <v>1150</v>
      </c>
      <c r="AL18" s="169">
        <v>1146.1172161172201</v>
      </c>
      <c r="AM18" s="170">
        <f t="shared" si="0"/>
        <v>-10.108453637865091</v>
      </c>
      <c r="AN18" s="173">
        <f t="shared" si="1"/>
        <v>-0.33763338111129604</v>
      </c>
      <c r="AO18" s="172"/>
    </row>
    <row r="19" spans="1:41" ht="15" customHeight="1" x14ac:dyDescent="0.35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4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46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0">
        <v>1953.6363636363601</v>
      </c>
      <c r="R19" s="6">
        <v>1907.9975579975601</v>
      </c>
      <c r="S19" s="47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0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139">
        <v>1494.16461916462</v>
      </c>
      <c r="AI19" s="139">
        <v>1515.6471428571399</v>
      </c>
      <c r="AJ19" s="140">
        <v>1582.42933537051</v>
      </c>
      <c r="AK19" s="139">
        <v>1557.0370370369999</v>
      </c>
      <c r="AL19" s="169">
        <v>1603.9393939393899</v>
      </c>
      <c r="AM19" s="170">
        <f t="shared" si="0"/>
        <v>2.6593490241449214</v>
      </c>
      <c r="AN19" s="173">
        <f t="shared" si="1"/>
        <v>3.0122826745113236</v>
      </c>
      <c r="AO19" s="172"/>
    </row>
    <row r="20" spans="1:41" ht="15" customHeight="1" x14ac:dyDescent="0.35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4">
        <v>204.919484702093</v>
      </c>
      <c r="H20" s="20">
        <v>235.64717895117479</v>
      </c>
      <c r="I20" s="6">
        <v>242.21625</v>
      </c>
      <c r="J20" s="6">
        <v>241.38349266832199</v>
      </c>
      <c r="K20" s="6">
        <v>201.28557716793009</v>
      </c>
      <c r="L20" s="46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0">
        <v>225.87963809925901</v>
      </c>
      <c r="R20" s="6">
        <v>218.909808457796</v>
      </c>
      <c r="S20" s="47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0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139">
        <v>200.71428571428572</v>
      </c>
      <c r="AI20" s="139">
        <v>207.14416666666671</v>
      </c>
      <c r="AJ20" s="140">
        <v>226.76366843033512</v>
      </c>
      <c r="AK20" s="139">
        <v>206.30584000149219</v>
      </c>
      <c r="AL20" s="169">
        <v>200.660184114131</v>
      </c>
      <c r="AM20" s="170">
        <f t="shared" si="0"/>
        <v>-19.947004119327762</v>
      </c>
      <c r="AN20" s="173">
        <f t="shared" si="1"/>
        <v>-2.7365468119178558</v>
      </c>
      <c r="AO20" s="172"/>
    </row>
    <row r="21" spans="1:41" ht="15" customHeight="1" x14ac:dyDescent="0.35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4">
        <v>319.444444444444</v>
      </c>
      <c r="H21" s="20">
        <v>326.66666666666703</v>
      </c>
      <c r="I21" s="6">
        <v>366.67</v>
      </c>
      <c r="J21" s="6">
        <v>366.926669</v>
      </c>
      <c r="K21" s="6">
        <v>266.66666666666669</v>
      </c>
      <c r="L21" s="46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0">
        <v>295.16129032258061</v>
      </c>
      <c r="R21" s="6">
        <v>305</v>
      </c>
      <c r="S21" s="47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0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139">
        <v>311.82795698924701</v>
      </c>
      <c r="AI21" s="139">
        <v>315.11</v>
      </c>
      <c r="AJ21" s="140">
        <v>403.54838709677398</v>
      </c>
      <c r="AK21" s="139">
        <v>382.603686635945</v>
      </c>
      <c r="AL21" s="169">
        <v>381.181034482759</v>
      </c>
      <c r="AM21" s="170">
        <f t="shared" si="0"/>
        <v>14.354310344827709</v>
      </c>
      <c r="AN21" s="173">
        <f t="shared" si="1"/>
        <v>-0.37183440799922945</v>
      </c>
      <c r="AO21" s="172"/>
    </row>
    <row r="22" spans="1:41" ht="15" customHeight="1" x14ac:dyDescent="0.35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4">
        <v>357.99701226123369</v>
      </c>
      <c r="H22" s="20">
        <v>338.89497007724998</v>
      </c>
      <c r="I22" s="6">
        <v>285.96222222222212</v>
      </c>
      <c r="J22" s="6">
        <v>297.85746319656022</v>
      </c>
      <c r="K22" s="6">
        <v>283.03792781480405</v>
      </c>
      <c r="L22" s="46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0">
        <v>252.317323481117</v>
      </c>
      <c r="R22" s="6">
        <v>297.85746319656022</v>
      </c>
      <c r="S22" s="47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0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139">
        <v>307.10727969348699</v>
      </c>
      <c r="AI22" s="139">
        <v>312.41833333333301</v>
      </c>
      <c r="AJ22" s="140">
        <v>349.50396825396825</v>
      </c>
      <c r="AK22" s="139">
        <v>348.21757641206</v>
      </c>
      <c r="AL22" s="169">
        <v>346.11171628168103</v>
      </c>
      <c r="AM22" s="170">
        <f t="shared" si="0"/>
        <v>13.964128987618709</v>
      </c>
      <c r="AN22" s="173">
        <f t="shared" si="1"/>
        <v>-0.60475411726116368</v>
      </c>
      <c r="AO22" s="172"/>
    </row>
    <row r="23" spans="1:41" ht="15" customHeight="1" x14ac:dyDescent="0.35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4">
        <v>383.33333333333297</v>
      </c>
      <c r="H23" s="20">
        <v>365.979447655748</v>
      </c>
      <c r="I23" s="6">
        <v>333.33</v>
      </c>
      <c r="J23" s="6">
        <v>347.56429588673871</v>
      </c>
      <c r="K23" s="6">
        <v>266.66666666666669</v>
      </c>
      <c r="L23" s="46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0">
        <v>259.7512123128821</v>
      </c>
      <c r="R23" s="6">
        <v>274.56429588673899</v>
      </c>
      <c r="S23" s="47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0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139">
        <v>315.69892473118301</v>
      </c>
      <c r="AI23" s="139">
        <v>356.67</v>
      </c>
      <c r="AJ23" s="140">
        <v>408.33333333333331</v>
      </c>
      <c r="AK23" s="139">
        <v>392.58064516129002</v>
      </c>
      <c r="AL23" s="169">
        <v>392.16129032258101</v>
      </c>
      <c r="AM23" s="170">
        <f t="shared" si="0"/>
        <v>30.720430107527001</v>
      </c>
      <c r="AN23" s="173">
        <f t="shared" si="1"/>
        <v>-0.10682004930139175</v>
      </c>
      <c r="AO23" s="172"/>
    </row>
    <row r="24" spans="1:41" ht="15" customHeight="1" x14ac:dyDescent="0.35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4">
        <v>488.80650994575001</v>
      </c>
      <c r="H24" s="20">
        <v>469.80483996877399</v>
      </c>
      <c r="I24" s="6">
        <v>402.91500000000002</v>
      </c>
      <c r="J24" s="6">
        <v>407.14285714285711</v>
      </c>
      <c r="K24" s="6">
        <v>368.26252365649515</v>
      </c>
      <c r="L24" s="46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0">
        <v>407.15639982355572</v>
      </c>
      <c r="R24" s="6">
        <v>407.14285714285711</v>
      </c>
      <c r="S24" s="47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0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139">
        <v>375.46850998463901</v>
      </c>
      <c r="AI24" s="139">
        <v>402.93</v>
      </c>
      <c r="AJ24" s="140">
        <v>482.39247311827961</v>
      </c>
      <c r="AK24" s="139">
        <v>480.97653958944301</v>
      </c>
      <c r="AL24" s="169">
        <v>480.41383840199501</v>
      </c>
      <c r="AM24" s="170">
        <f t="shared" si="0"/>
        <v>37.766685129742889</v>
      </c>
      <c r="AN24" s="173">
        <f t="shared" si="1"/>
        <v>-0.1169914000230272</v>
      </c>
      <c r="AO24" s="172"/>
    </row>
    <row r="25" spans="1:41" ht="15" customHeight="1" x14ac:dyDescent="0.35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4">
        <v>397.61904761904799</v>
      </c>
      <c r="H25" s="20">
        <v>380.64353946706899</v>
      </c>
      <c r="I25" s="6">
        <v>323.23444444444402</v>
      </c>
      <c r="J25" s="6">
        <v>280.06815044858502</v>
      </c>
      <c r="K25" s="6">
        <v>203.42450620078799</v>
      </c>
      <c r="L25" s="46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0">
        <v>276.04097872570776</v>
      </c>
      <c r="R25" s="6">
        <v>262.25542450944039</v>
      </c>
      <c r="S25" s="47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0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139">
        <v>278.19112260288699</v>
      </c>
      <c r="AI25" s="139">
        <v>252.14750000000001</v>
      </c>
      <c r="AJ25" s="140">
        <v>211.349789915966</v>
      </c>
      <c r="AK25" s="139">
        <v>226.60081927507801</v>
      </c>
      <c r="AL25" s="169">
        <v>230.186686939601</v>
      </c>
      <c r="AM25" s="170">
        <f t="shared" si="0"/>
        <v>-16.503698301933394</v>
      </c>
      <c r="AN25" s="173">
        <f t="shared" si="1"/>
        <v>1.5824601499652979</v>
      </c>
      <c r="AO25" s="172"/>
    </row>
    <row r="26" spans="1:41" ht="15" customHeight="1" x14ac:dyDescent="0.35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4">
        <v>277.08504238446801</v>
      </c>
      <c r="H26" s="20">
        <v>252.11593250054801</v>
      </c>
      <c r="I26" s="6">
        <v>262.79562499999997</v>
      </c>
      <c r="J26" s="6">
        <v>224.3707209544865</v>
      </c>
      <c r="K26" s="6">
        <v>203.61663811961299</v>
      </c>
      <c r="L26" s="46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0">
        <v>319.34996220710508</v>
      </c>
      <c r="R26" s="6">
        <v>326.28205128205127</v>
      </c>
      <c r="S26" s="47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0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139">
        <v>197.97473357705499</v>
      </c>
      <c r="AI26" s="139">
        <v>138.93875000000003</v>
      </c>
      <c r="AJ26" s="140">
        <v>208.636363636364</v>
      </c>
      <c r="AK26" s="139">
        <v>184.01192061489601</v>
      </c>
      <c r="AL26" s="169">
        <v>185.92592592592601</v>
      </c>
      <c r="AM26" s="170">
        <f t="shared" si="0"/>
        <v>9.1469995580185302</v>
      </c>
      <c r="AN26" s="173">
        <f t="shared" si="1"/>
        <v>1.0401528904399981</v>
      </c>
      <c r="AO26" s="172"/>
    </row>
    <row r="27" spans="1:41" ht="15" customHeight="1" x14ac:dyDescent="0.35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46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0">
        <v>1225</v>
      </c>
      <c r="R27" s="6">
        <v>1307.1428571428601</v>
      </c>
      <c r="S27" s="47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0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139">
        <v>1345.0505050505101</v>
      </c>
      <c r="AI27" s="139">
        <v>1415.06</v>
      </c>
      <c r="AJ27" s="140">
        <v>1461.1111111111099</v>
      </c>
      <c r="AK27" s="139">
        <v>1463.6363636363601</v>
      </c>
      <c r="AL27" s="169">
        <v>1501.8181818181799</v>
      </c>
      <c r="AM27" s="170">
        <f t="shared" si="0"/>
        <v>-2.82352941176483</v>
      </c>
      <c r="AN27" s="173">
        <f t="shared" si="1"/>
        <v>2.6086956521740321</v>
      </c>
      <c r="AO27" s="172"/>
    </row>
    <row r="28" spans="1:41" ht="15" customHeight="1" x14ac:dyDescent="0.35">
      <c r="A28" s="3" t="s">
        <v>27</v>
      </c>
      <c r="B28" s="13">
        <v>672.08</v>
      </c>
      <c r="C28" s="26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46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0">
        <v>800</v>
      </c>
      <c r="R28" s="6">
        <v>820.08064516129002</v>
      </c>
      <c r="S28" s="47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0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139">
        <v>963.64734299516999</v>
      </c>
      <c r="AI28" s="139">
        <v>1015.71428571429</v>
      </c>
      <c r="AJ28" s="140">
        <v>1056.1111111111099</v>
      </c>
      <c r="AK28" s="139">
        <v>1046.1031802479099</v>
      </c>
      <c r="AL28" s="169">
        <v>1065.7142857142801</v>
      </c>
      <c r="AM28" s="170">
        <f t="shared" si="0"/>
        <v>17.22857142857082</v>
      </c>
      <c r="AN28" s="173">
        <f t="shared" si="1"/>
        <v>1.8746817557444637</v>
      </c>
      <c r="AO28" s="172"/>
    </row>
    <row r="29" spans="1:41" ht="15" customHeight="1" x14ac:dyDescent="0.35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46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0">
        <v>299.11017570707037</v>
      </c>
      <c r="R29" s="6">
        <v>307.186989212161</v>
      </c>
      <c r="S29" s="47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0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139">
        <v>237.46753246753201</v>
      </c>
      <c r="AI29" s="139">
        <v>260.18166666666701</v>
      </c>
      <c r="AJ29" s="140">
        <v>307.89321789321798</v>
      </c>
      <c r="AK29" s="139">
        <v>275.24470363127699</v>
      </c>
      <c r="AL29" s="169">
        <v>286.79835570591899</v>
      </c>
      <c r="AM29" s="170">
        <f t="shared" si="0"/>
        <v>6.8198067183754052</v>
      </c>
      <c r="AN29" s="173">
        <f t="shared" si="1"/>
        <v>4.1975928772527782</v>
      </c>
      <c r="AO29" s="172"/>
    </row>
    <row r="30" spans="1:41" ht="15" customHeight="1" x14ac:dyDescent="0.35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46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0">
        <v>105.547558354576</v>
      </c>
      <c r="R30" s="6">
        <v>135.20644138188001</v>
      </c>
      <c r="S30" s="47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0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139">
        <v>159.601929100257</v>
      </c>
      <c r="AI30" s="139">
        <v>171.36454545454501</v>
      </c>
      <c r="AJ30" s="140">
        <v>180.58608058608061</v>
      </c>
      <c r="AK30" s="139">
        <v>210.40320411117276</v>
      </c>
      <c r="AL30" s="169">
        <v>230.66856971153845</v>
      </c>
      <c r="AM30" s="170">
        <f t="shared" si="0"/>
        <v>71.478991473219864</v>
      </c>
      <c r="AN30" s="173">
        <f t="shared" si="1"/>
        <v>9.6316810791806642</v>
      </c>
      <c r="AO30" s="172"/>
    </row>
    <row r="31" spans="1:41" ht="15" customHeight="1" x14ac:dyDescent="0.35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0">
        <v>825.66666666667004</v>
      </c>
      <c r="R31" s="6">
        <v>815</v>
      </c>
      <c r="S31" s="47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0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139">
        <v>959.72222222222001</v>
      </c>
      <c r="AI31" s="139">
        <v>1000.42861</v>
      </c>
      <c r="AJ31" s="140">
        <v>1060.6060606060605</v>
      </c>
      <c r="AK31" s="140">
        <v>1050</v>
      </c>
      <c r="AL31" s="169">
        <v>1030</v>
      </c>
      <c r="AM31" s="170">
        <f t="shared" si="0"/>
        <v>21.100651607334271</v>
      </c>
      <c r="AN31" s="173">
        <f t="shared" si="1"/>
        <v>-1.9047619047619049</v>
      </c>
      <c r="AO31" s="172"/>
    </row>
    <row r="32" spans="1:41" ht="15" customHeight="1" x14ac:dyDescent="0.35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46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0">
        <v>858.461538461538</v>
      </c>
      <c r="R32" s="6">
        <v>838.63636363636363</v>
      </c>
      <c r="S32" s="47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0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139">
        <v>1100.47978642257</v>
      </c>
      <c r="AI32" s="139">
        <v>1152.0787499999999</v>
      </c>
      <c r="AJ32" s="140">
        <v>1180</v>
      </c>
      <c r="AK32" s="139">
        <v>1155.8843455395099</v>
      </c>
      <c r="AL32" s="169">
        <v>1157.5471698113199</v>
      </c>
      <c r="AM32" s="170">
        <f t="shared" si="0"/>
        <v>15.692899624745898</v>
      </c>
      <c r="AN32" s="173">
        <f t="shared" si="1"/>
        <v>0.14385732259691353</v>
      </c>
      <c r="AO32" s="172"/>
    </row>
    <row r="33" spans="1:41" ht="15" customHeight="1" x14ac:dyDescent="0.35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46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0">
        <v>858.33333333333303</v>
      </c>
      <c r="R33" s="6">
        <v>885.33333333332996</v>
      </c>
      <c r="S33" s="47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0">
        <v>1217.9710144927501</v>
      </c>
      <c r="AD33" s="100">
        <v>1226.4968115941992</v>
      </c>
      <c r="AE33" s="6">
        <v>1195.3333333333301</v>
      </c>
      <c r="AF33" s="6">
        <v>1176.3157894736801</v>
      </c>
      <c r="AG33" s="17">
        <v>1136.06</v>
      </c>
      <c r="AH33" s="139">
        <v>1120.29</v>
      </c>
      <c r="AI33" s="139">
        <v>1176.3150000000001</v>
      </c>
      <c r="AJ33" s="140">
        <v>1222.52032520325</v>
      </c>
      <c r="AK33" s="139">
        <v>1250</v>
      </c>
      <c r="AL33" s="169">
        <v>1261.1428571428601</v>
      </c>
      <c r="AM33" s="170">
        <f t="shared" si="0"/>
        <v>17.315614617940472</v>
      </c>
      <c r="AN33" s="173">
        <f t="shared" si="1"/>
        <v>0.89142857142880527</v>
      </c>
      <c r="AO33" s="172"/>
    </row>
    <row r="34" spans="1:41" ht="15" customHeight="1" x14ac:dyDescent="0.35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46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0">
        <v>1569.1919191919201</v>
      </c>
      <c r="R34" s="6">
        <v>1499.4708994708994</v>
      </c>
      <c r="S34" s="47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0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139">
        <v>1487.69104769105</v>
      </c>
      <c r="AI34" s="139">
        <v>1504.0408333333301</v>
      </c>
      <c r="AJ34" s="140">
        <v>1606.23885918004</v>
      </c>
      <c r="AK34" s="139">
        <v>1555.9808612439999</v>
      </c>
      <c r="AL34" s="169">
        <v>1598.7012987012999</v>
      </c>
      <c r="AM34" s="170">
        <f t="shared" si="0"/>
        <v>-0.12737840248629598</v>
      </c>
      <c r="AN34" s="173">
        <f t="shared" si="1"/>
        <v>2.7455631699187624</v>
      </c>
      <c r="AO34" s="172"/>
    </row>
    <row r="35" spans="1:41" ht="15" customHeight="1" x14ac:dyDescent="0.35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46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0">
        <v>1366.6666666666667</v>
      </c>
      <c r="R35" s="6">
        <v>1372.2222222222199</v>
      </c>
      <c r="S35" s="47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0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139">
        <v>1482.9545454545455</v>
      </c>
      <c r="AI35" s="139">
        <v>1445.18333333333</v>
      </c>
      <c r="AJ35" s="140">
        <v>1367.6724137931001</v>
      </c>
      <c r="AK35" s="139">
        <v>1405.38461538462</v>
      </c>
      <c r="AL35" s="169">
        <v>1459.4017094017099</v>
      </c>
      <c r="AM35" s="170">
        <f t="shared" si="0"/>
        <v>-5.4091484647038071</v>
      </c>
      <c r="AN35" s="173">
        <f t="shared" si="1"/>
        <v>3.8435808550748027</v>
      </c>
      <c r="AO35" s="172"/>
    </row>
    <row r="36" spans="1:41" ht="15" customHeight="1" x14ac:dyDescent="0.35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46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0">
        <v>815.02976190476204</v>
      </c>
      <c r="R36" s="6">
        <v>815.55555555555998</v>
      </c>
      <c r="S36" s="47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0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139">
        <v>1158.5576923076901</v>
      </c>
      <c r="AI36" s="139">
        <v>1182.8800000000001</v>
      </c>
      <c r="AJ36" s="140">
        <v>1177.4725274725199</v>
      </c>
      <c r="AK36" s="139">
        <v>1154.65301254774</v>
      </c>
      <c r="AL36" s="169">
        <v>1156.90148667122</v>
      </c>
      <c r="AM36" s="170">
        <f t="shared" si="0"/>
        <v>11.240527564540386</v>
      </c>
      <c r="AN36" s="173">
        <f t="shared" si="1"/>
        <v>0.19473158594362322</v>
      </c>
      <c r="AO36" s="172"/>
    </row>
    <row r="37" spans="1:41" ht="15" customHeight="1" x14ac:dyDescent="0.35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0">
        <v>538.461538461538</v>
      </c>
      <c r="R37" s="6">
        <v>601.28205128205104</v>
      </c>
      <c r="S37" s="47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0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139">
        <v>605.15151515151501</v>
      </c>
      <c r="AI37" s="139">
        <v>646.66700000000003</v>
      </c>
      <c r="AJ37" s="140">
        <v>638.09523809523819</v>
      </c>
      <c r="AK37" s="139">
        <v>600</v>
      </c>
      <c r="AL37" s="169">
        <v>594.87179487179503</v>
      </c>
      <c r="AM37" s="170">
        <f t="shared" si="0"/>
        <v>0.91575091575091627</v>
      </c>
      <c r="AN37" s="173">
        <f t="shared" si="1"/>
        <v>-0.85470085470082791</v>
      </c>
      <c r="AO37" s="172"/>
    </row>
    <row r="38" spans="1:41" ht="15" customHeight="1" x14ac:dyDescent="0.35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0">
        <v>164.98305897090495</v>
      </c>
      <c r="R38" s="6">
        <v>183.64209731955731</v>
      </c>
      <c r="S38" s="47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0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139">
        <v>136.3482671174979</v>
      </c>
      <c r="AI38" s="139">
        <v>131.12636363636366</v>
      </c>
      <c r="AJ38" s="140">
        <v>136.7295256184145</v>
      </c>
      <c r="AK38" s="139">
        <v>149.63054187192117</v>
      </c>
      <c r="AL38" s="169">
        <v>122.59386446886447</v>
      </c>
      <c r="AM38" s="170">
        <f t="shared" si="0"/>
        <v>4.8717252035292695</v>
      </c>
      <c r="AN38" s="173">
        <f t="shared" si="1"/>
        <v>-18.068956420808266</v>
      </c>
      <c r="AO38" s="172"/>
    </row>
    <row r="39" spans="1:41" ht="15" customHeight="1" x14ac:dyDescent="0.35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0">
        <v>170.09778901815804</v>
      </c>
      <c r="R39" s="6">
        <v>191.3155092034402</v>
      </c>
      <c r="S39" s="47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0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139">
        <v>139.170253709424</v>
      </c>
      <c r="AI39" s="139">
        <v>130.86818181818182</v>
      </c>
      <c r="AJ39" s="140">
        <v>132.12396069538929</v>
      </c>
      <c r="AK39" s="139">
        <v>125.73565323565325</v>
      </c>
      <c r="AL39" s="169">
        <v>120.8323320304887</v>
      </c>
      <c r="AM39" s="170">
        <f t="shared" si="0"/>
        <v>0.88069943499006031</v>
      </c>
      <c r="AN39" s="173">
        <f t="shared" si="1"/>
        <v>-3.8997063116018178</v>
      </c>
      <c r="AO39" s="172"/>
    </row>
    <row r="40" spans="1:41" ht="15" customHeight="1" x14ac:dyDescent="0.35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0">
        <v>510.83333333333297</v>
      </c>
      <c r="R40" s="6">
        <v>535.83333333333303</v>
      </c>
      <c r="S40" s="47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0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139">
        <v>485.71428571428578</v>
      </c>
      <c r="AI40" s="139">
        <v>466.66666666666669</v>
      </c>
      <c r="AJ40" s="140">
        <v>474.07407407407402</v>
      </c>
      <c r="AK40" s="139">
        <v>488.88888888888891</v>
      </c>
      <c r="AL40" s="169">
        <v>437.22222222222223</v>
      </c>
      <c r="AM40" s="170">
        <f t="shared" si="0"/>
        <v>-15.066629129129138</v>
      </c>
      <c r="AN40" s="173">
        <f t="shared" si="1"/>
        <v>-10.56818181818182</v>
      </c>
      <c r="AO40" s="172"/>
    </row>
    <row r="41" spans="1:41" ht="15" customHeight="1" x14ac:dyDescent="0.35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46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0">
        <v>262.10007122507102</v>
      </c>
      <c r="R41" s="6">
        <v>270.33990623276298</v>
      </c>
      <c r="S41" s="47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0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139">
        <v>267.93355855855856</v>
      </c>
      <c r="AI41" s="139">
        <v>277.43700000000001</v>
      </c>
      <c r="AJ41" s="140">
        <v>208.50630850630853</v>
      </c>
      <c r="AK41" s="139">
        <v>228.53142467371299</v>
      </c>
      <c r="AL41" s="169">
        <v>256.82476934024299</v>
      </c>
      <c r="AM41" s="170">
        <f t="shared" si="0"/>
        <v>14.605714031410177</v>
      </c>
      <c r="AN41" s="173">
        <f t="shared" si="1"/>
        <v>12.380505091116454</v>
      </c>
      <c r="AO41" s="172"/>
    </row>
    <row r="42" spans="1:41" ht="15" customHeight="1" x14ac:dyDescent="0.35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46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0">
        <v>285.88018405014799</v>
      </c>
      <c r="R42" s="6">
        <v>282.97308297308297</v>
      </c>
      <c r="S42" s="47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0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139">
        <v>261.344550198506</v>
      </c>
      <c r="AI42" s="139">
        <v>256.46428571428601</v>
      </c>
      <c r="AJ42" s="140">
        <v>282.22412346731801</v>
      </c>
      <c r="AK42" s="139">
        <v>292.85751670932319</v>
      </c>
      <c r="AL42" s="169">
        <v>250.970137618987</v>
      </c>
      <c r="AM42" s="170">
        <f t="shared" si="0"/>
        <v>25.378886257526169</v>
      </c>
      <c r="AN42" s="173">
        <f t="shared" si="1"/>
        <v>-14.302989235516762</v>
      </c>
      <c r="AO42" s="172"/>
    </row>
    <row r="43" spans="1:41" ht="15" customHeight="1" x14ac:dyDescent="0.35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0">
        <v>582.42424242424204</v>
      </c>
      <c r="R43" s="6">
        <v>604.76190476190504</v>
      </c>
      <c r="S43" s="47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0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139">
        <v>476.1904761904762</v>
      </c>
      <c r="AI43" s="139">
        <v>482.05153846153848</v>
      </c>
      <c r="AJ43" s="140">
        <v>500</v>
      </c>
      <c r="AK43" s="139">
        <v>515.55555555555543</v>
      </c>
      <c r="AL43" s="169">
        <v>522.91666666666663</v>
      </c>
      <c r="AM43" s="170">
        <f t="shared" si="0"/>
        <v>-6.5690584231424278</v>
      </c>
      <c r="AN43" s="173">
        <f t="shared" si="1"/>
        <v>1.4278017241379484</v>
      </c>
      <c r="AO43" s="172"/>
    </row>
    <row r="44" spans="1:41" ht="15" customHeight="1" x14ac:dyDescent="0.35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0">
        <v>613.33333333333303</v>
      </c>
      <c r="R44" s="6">
        <v>582.5</v>
      </c>
      <c r="S44" s="47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0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139">
        <v>606.66666666666697</v>
      </c>
      <c r="AI44" s="139">
        <v>600.64298099999996</v>
      </c>
      <c r="AJ44" s="140">
        <v>585</v>
      </c>
      <c r="AK44" s="139">
        <v>557.142857142857</v>
      </c>
      <c r="AL44" s="169">
        <v>560.66666666666697</v>
      </c>
      <c r="AM44" s="170">
        <f t="shared" si="0"/>
        <v>-6.5555555555555047</v>
      </c>
      <c r="AN44" s="173">
        <f t="shared" si="1"/>
        <v>0.63247863247871328</v>
      </c>
      <c r="AO44" s="172"/>
    </row>
    <row r="45" spans="1:41" ht="15" customHeight="1" x14ac:dyDescent="0.35">
      <c r="AB45" s="3"/>
      <c r="AC45" s="3"/>
    </row>
    <row r="46" spans="1:41" ht="15" customHeight="1" x14ac:dyDescent="0.35">
      <c r="AB46" s="3"/>
      <c r="AC46" s="3"/>
    </row>
    <row r="47" spans="1:41" ht="15" customHeight="1" x14ac:dyDescent="0.35">
      <c r="AB47" s="3"/>
      <c r="AC47" s="3"/>
    </row>
    <row r="48" spans="1:41" ht="15" customHeight="1" x14ac:dyDescent="0.35">
      <c r="AB48" s="3"/>
      <c r="AC48" s="3"/>
    </row>
    <row r="49" spans="28:29" ht="15" customHeight="1" x14ac:dyDescent="0.35">
      <c r="AB49" s="3"/>
      <c r="AC49" s="3"/>
    </row>
    <row r="50" spans="28:29" ht="15" customHeight="1" x14ac:dyDescent="0.35">
      <c r="AB50" s="3"/>
      <c r="AC50" s="3"/>
    </row>
    <row r="51" spans="28:29" ht="15" customHeight="1" x14ac:dyDescent="0.35">
      <c r="AB51" s="3"/>
      <c r="AC51" s="3"/>
    </row>
    <row r="52" spans="28:29" ht="15" customHeight="1" x14ac:dyDescent="0.35">
      <c r="AB52" s="3"/>
      <c r="AC52" s="3"/>
    </row>
    <row r="53" spans="28:29" ht="15" customHeight="1" x14ac:dyDescent="0.35">
      <c r="AB53" s="3"/>
      <c r="AC53" s="3"/>
    </row>
    <row r="54" spans="28:29" ht="15" customHeight="1" x14ac:dyDescent="0.35">
      <c r="AB54" s="3"/>
      <c r="AC54" s="3"/>
    </row>
    <row r="55" spans="28:29" ht="15" customHeight="1" x14ac:dyDescent="0.35">
      <c r="AB55" s="3"/>
      <c r="AC55" s="3"/>
    </row>
    <row r="56" spans="28:29" ht="15" customHeight="1" x14ac:dyDescent="0.35">
      <c r="AB56" s="3"/>
      <c r="AC56" s="3"/>
    </row>
    <row r="57" spans="28:29" ht="15" customHeight="1" x14ac:dyDescent="0.35">
      <c r="AB57" s="3"/>
      <c r="AC57" s="3"/>
    </row>
    <row r="58" spans="28:29" ht="15" customHeight="1" x14ac:dyDescent="0.35">
      <c r="AB58" s="3"/>
      <c r="AC58" s="3"/>
    </row>
    <row r="59" spans="28:29" ht="15" customHeight="1" x14ac:dyDescent="0.35">
      <c r="AB59" s="3"/>
      <c r="AC59" s="3"/>
    </row>
    <row r="60" spans="28:29" ht="15" customHeight="1" x14ac:dyDescent="0.35">
      <c r="AB60" s="3"/>
      <c r="AC60" s="3"/>
    </row>
    <row r="61" spans="28:29" ht="15" customHeight="1" x14ac:dyDescent="0.35">
      <c r="AB61" s="3"/>
      <c r="AC61" s="3"/>
    </row>
    <row r="62" spans="28:29" ht="15" customHeight="1" x14ac:dyDescent="0.35">
      <c r="AB62" s="3"/>
      <c r="AC62" s="3"/>
    </row>
    <row r="63" spans="28:29" ht="15" customHeight="1" x14ac:dyDescent="0.35"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44"/>
  <sheetViews>
    <sheetView workbookViewId="0">
      <pane xSplit="23" topLeftCell="AJ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3" customWidth="1"/>
    <col min="2" max="2" width="7.54296875" style="4" hidden="1" customWidth="1"/>
    <col min="3" max="5" width="9.1796875" style="4" hidden="1" customWidth="1"/>
    <col min="6" max="6" width="9.54296875" style="4" hidden="1" customWidth="1"/>
    <col min="7" max="13" width="9.1796875" style="4" hidden="1" customWidth="1"/>
    <col min="14" max="18" width="9.1796875" hidden="1" customWidth="1"/>
    <col min="19" max="19" width="0" hidden="1" customWidth="1"/>
    <col min="20" max="20" width="10.26953125" hidden="1" customWidth="1"/>
    <col min="21" max="22" width="0" hidden="1" customWidth="1"/>
    <col min="23" max="23" width="9.26953125" hidden="1" customWidth="1"/>
    <col min="24" max="24" width="8.54296875" customWidth="1"/>
    <col min="28" max="28" width="10" customWidth="1"/>
    <col min="29" max="29" width="11.54296875" customWidth="1"/>
    <col min="30" max="30" width="10.26953125" customWidth="1"/>
    <col min="31" max="31" width="11" customWidth="1"/>
    <col min="36" max="36" width="11.54296875" bestFit="1" customWidth="1"/>
    <col min="37" max="37" width="10" customWidth="1"/>
    <col min="38" max="38" width="12.7265625" bestFit="1" customWidth="1"/>
    <col min="41" max="41" width="18.453125" customWidth="1"/>
  </cols>
  <sheetData>
    <row r="1" spans="1:42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2" ht="15" customHeight="1" thickBot="1" x14ac:dyDescent="0.4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4">
        <v>468</v>
      </c>
      <c r="H2" s="25">
        <v>430</v>
      </c>
      <c r="I2" s="6">
        <v>446.66666666666669</v>
      </c>
      <c r="J2" s="6">
        <v>432.222222222222</v>
      </c>
      <c r="K2" s="6">
        <v>457.5</v>
      </c>
      <c r="L2" s="103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0">
        <v>520.33333333333303</v>
      </c>
      <c r="R2" s="6">
        <v>481.11111111111097</v>
      </c>
      <c r="S2" s="47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0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132">
        <v>456</v>
      </c>
      <c r="AI2" s="132">
        <v>455.55555555555554</v>
      </c>
      <c r="AJ2" s="137">
        <v>456.1</v>
      </c>
      <c r="AK2" s="135">
        <v>459.73</v>
      </c>
      <c r="AL2" s="169">
        <v>456</v>
      </c>
      <c r="AM2" s="170">
        <f>(AL2-Z2)/Z2*100</f>
        <v>-1.7241379310344827</v>
      </c>
      <c r="AN2" s="170">
        <f>(AL2-AK2)/AK2*100</f>
        <v>-0.81134578992017459</v>
      </c>
      <c r="AO2" s="172"/>
      <c r="AP2" s="141"/>
    </row>
    <row r="3" spans="1:42" ht="15" customHeight="1" thickBot="1" x14ac:dyDescent="0.4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4">
        <v>40</v>
      </c>
      <c r="H3" s="20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0">
        <v>41.111111111111114</v>
      </c>
      <c r="R3" s="6">
        <v>38.6666666666667</v>
      </c>
      <c r="S3" s="47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0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132">
        <v>39</v>
      </c>
      <c r="AI3" s="132">
        <v>39.444444444444443</v>
      </c>
      <c r="AJ3" s="137">
        <v>38</v>
      </c>
      <c r="AK3" s="135">
        <v>38.35</v>
      </c>
      <c r="AL3" s="169">
        <v>39</v>
      </c>
      <c r="AM3" s="170">
        <f t="shared" ref="AM3:AM44" si="0">(AL3-Z3)/Z3*100</f>
        <v>-2.5</v>
      </c>
      <c r="AN3" s="170">
        <f t="shared" ref="AN3:AN44" si="1">(AL3-AK3)/AK3*100</f>
        <v>1.6949152542372843</v>
      </c>
      <c r="AO3" s="172"/>
      <c r="AP3" s="141"/>
    </row>
    <row r="4" spans="1:42" ht="15" customHeight="1" thickBot="1" x14ac:dyDescent="0.4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4">
        <v>346.44436023746374</v>
      </c>
      <c r="H4" s="20">
        <v>358.85282517385502</v>
      </c>
      <c r="I4" s="6">
        <v>375.54444444444442</v>
      </c>
      <c r="J4" s="6">
        <v>380.18315018315002</v>
      </c>
      <c r="K4" s="6">
        <v>361.33241758241758</v>
      </c>
      <c r="L4" s="103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0">
        <v>410.40938627145533</v>
      </c>
      <c r="R4" s="6">
        <v>410.18315018315025</v>
      </c>
      <c r="S4" s="47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0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132">
        <v>224.46212791040375</v>
      </c>
      <c r="AI4" s="132">
        <v>265.48374999999999</v>
      </c>
      <c r="AJ4" s="135">
        <v>274.74</v>
      </c>
      <c r="AK4" s="135">
        <v>272.01</v>
      </c>
      <c r="AL4" s="169">
        <v>241.74900853666728</v>
      </c>
      <c r="AM4" s="170">
        <f t="shared" si="0"/>
        <v>-38.750487811960184</v>
      </c>
      <c r="AN4" s="170">
        <f t="shared" si="1"/>
        <v>-11.124955502861187</v>
      </c>
      <c r="AO4" s="172"/>
      <c r="AP4" s="141"/>
    </row>
    <row r="5" spans="1:42" ht="15" customHeight="1" thickBot="1" x14ac:dyDescent="0.4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4">
        <v>319.67556253270544</v>
      </c>
      <c r="H5" s="20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0">
        <v>408.73015873015902</v>
      </c>
      <c r="R5" s="6">
        <v>395.65934065934101</v>
      </c>
      <c r="S5" s="47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0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132">
        <v>288.08647492858</v>
      </c>
      <c r="AI5" s="132">
        <v>304.51777777777801</v>
      </c>
      <c r="AJ5" s="135">
        <v>308.94</v>
      </c>
      <c r="AK5" s="135">
        <v>305.42</v>
      </c>
      <c r="AL5" s="169">
        <v>236.76883780332099</v>
      </c>
      <c r="AM5" s="170">
        <f t="shared" si="0"/>
        <v>-31.389562976004008</v>
      </c>
      <c r="AN5" s="170">
        <f t="shared" si="1"/>
        <v>-22.477624974356303</v>
      </c>
      <c r="AO5" s="172"/>
      <c r="AP5" s="141"/>
    </row>
    <row r="6" spans="1:42" ht="15" customHeight="1" thickBot="1" x14ac:dyDescent="0.4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4">
        <v>1203.1425891182</v>
      </c>
      <c r="H6" s="20">
        <v>1240.4877260981912</v>
      </c>
      <c r="I6" s="6">
        <v>1064.0522222222223</v>
      </c>
      <c r="J6" s="6">
        <v>1062.5</v>
      </c>
      <c r="K6" s="6">
        <v>1075</v>
      </c>
      <c r="L6" s="103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0">
        <v>1100</v>
      </c>
      <c r="R6" s="6">
        <v>1050</v>
      </c>
      <c r="S6" s="47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0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132">
        <v>1058.3333333333335</v>
      </c>
      <c r="AI6" s="132">
        <v>1116.6666666666699</v>
      </c>
      <c r="AJ6" s="135">
        <v>1090.48</v>
      </c>
      <c r="AK6" s="135">
        <v>1106.67</v>
      </c>
      <c r="AL6" s="169">
        <v>1019.7802197802197</v>
      </c>
      <c r="AM6" s="170">
        <f t="shared" si="0"/>
        <v>-11.323459149546114</v>
      </c>
      <c r="AN6" s="170">
        <f t="shared" si="1"/>
        <v>-7.8514625154545064</v>
      </c>
      <c r="AO6" s="172"/>
      <c r="AP6" s="141"/>
    </row>
    <row r="7" spans="1:42" ht="15" customHeight="1" thickBot="1" x14ac:dyDescent="0.4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4">
        <v>1425</v>
      </c>
      <c r="H7" s="20">
        <v>1350</v>
      </c>
      <c r="I7" s="6">
        <v>1411.1111111111111</v>
      </c>
      <c r="J7" s="6">
        <v>1450</v>
      </c>
      <c r="K7" s="6">
        <v>1460</v>
      </c>
      <c r="L7" s="103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0">
        <v>1450</v>
      </c>
      <c r="R7" s="6">
        <v>1450</v>
      </c>
      <c r="S7" s="47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0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132">
        <v>1240</v>
      </c>
      <c r="AI7" s="132">
        <v>1308.8888888888901</v>
      </c>
      <c r="AJ7" s="135">
        <v>1414.55</v>
      </c>
      <c r="AK7" s="135">
        <v>1422.22</v>
      </c>
      <c r="AL7" s="169">
        <v>1440</v>
      </c>
      <c r="AM7" s="170">
        <f t="shared" si="0"/>
        <v>3.225806451612903</v>
      </c>
      <c r="AN7" s="170">
        <f t="shared" si="1"/>
        <v>1.2501582033721907</v>
      </c>
      <c r="AO7" s="172"/>
      <c r="AP7" s="141"/>
    </row>
    <row r="8" spans="1:42" ht="15" customHeight="1" thickBot="1" x14ac:dyDescent="0.4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4">
        <v>370.142857142857</v>
      </c>
      <c r="H8" s="20">
        <v>340</v>
      </c>
      <c r="I8" s="6">
        <v>325</v>
      </c>
      <c r="J8" s="6">
        <v>325</v>
      </c>
      <c r="K8" s="6">
        <v>331.25</v>
      </c>
      <c r="L8" s="103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0">
        <v>350</v>
      </c>
      <c r="R8" s="6">
        <v>325</v>
      </c>
      <c r="S8" s="47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0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132">
        <v>333.33333333333331</v>
      </c>
      <c r="AI8" s="132">
        <v>300</v>
      </c>
      <c r="AJ8" s="137">
        <v>320</v>
      </c>
      <c r="AK8" s="137">
        <v>340</v>
      </c>
      <c r="AL8" s="169">
        <v>320.85733520000002</v>
      </c>
      <c r="AM8" s="170">
        <f t="shared" si="0"/>
        <v>-1.2746660923076853</v>
      </c>
      <c r="AN8" s="170">
        <f t="shared" si="1"/>
        <v>-5.6301955294117576</v>
      </c>
      <c r="AO8" s="172"/>
      <c r="AP8" s="141"/>
    </row>
    <row r="9" spans="1:42" ht="15" customHeight="1" thickBot="1" x14ac:dyDescent="0.4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4">
        <v>346.66666666666703</v>
      </c>
      <c r="H9" s="20">
        <v>326.66666666666703</v>
      </c>
      <c r="I9" s="6">
        <v>325</v>
      </c>
      <c r="J9" s="6">
        <v>350</v>
      </c>
      <c r="K9" s="6">
        <v>350</v>
      </c>
      <c r="L9" s="103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0">
        <v>340</v>
      </c>
      <c r="R9" s="6">
        <v>350</v>
      </c>
      <c r="S9" s="47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0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132">
        <v>333.33333333333331</v>
      </c>
      <c r="AI9" s="132">
        <v>312.5</v>
      </c>
      <c r="AJ9" s="137">
        <v>315</v>
      </c>
      <c r="AK9" s="137">
        <v>325</v>
      </c>
      <c r="AL9" s="169">
        <v>308.57142857142901</v>
      </c>
      <c r="AM9" s="170">
        <f t="shared" si="0"/>
        <v>-5.0549450549449197</v>
      </c>
      <c r="AN9" s="170">
        <f t="shared" si="1"/>
        <v>-5.0549450549449197</v>
      </c>
      <c r="AO9" s="172"/>
      <c r="AP9" s="141"/>
    </row>
    <row r="10" spans="1:42" ht="15" customHeight="1" thickBot="1" x14ac:dyDescent="0.4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4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1">
        <v>424.11652199999997</v>
      </c>
      <c r="S10" s="47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0">
        <v>426.29032258064501</v>
      </c>
      <c r="AD10" s="6">
        <v>433.74686373748591</v>
      </c>
      <c r="AE10" s="101">
        <v>430.09</v>
      </c>
      <c r="AF10" s="7">
        <v>415.03</v>
      </c>
      <c r="AG10" s="17">
        <v>415.27901799999995</v>
      </c>
      <c r="AH10" s="133">
        <v>405.36</v>
      </c>
      <c r="AI10" s="132">
        <v>450</v>
      </c>
      <c r="AJ10" s="137">
        <v>483.5</v>
      </c>
      <c r="AK10" s="137">
        <v>490.5</v>
      </c>
      <c r="AL10" s="169">
        <v>437.5</v>
      </c>
      <c r="AM10" s="170">
        <f t="shared" si="0"/>
        <v>4.0243083620281395</v>
      </c>
      <c r="AN10" s="170">
        <f t="shared" si="1"/>
        <v>-10.805300713557594</v>
      </c>
      <c r="AO10" s="172"/>
      <c r="AP10" s="141"/>
    </row>
    <row r="11" spans="1:42" ht="15" customHeight="1" thickBot="1" x14ac:dyDescent="0.4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1">
        <v>779.88384828794278</v>
      </c>
      <c r="S11" s="102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100">
        <v>700.93571032799991</v>
      </c>
      <c r="AD11" s="100">
        <v>701.42636532522943</v>
      </c>
      <c r="AE11" s="101">
        <v>695.15</v>
      </c>
      <c r="AF11" s="7">
        <v>655.01</v>
      </c>
      <c r="AG11" s="17">
        <v>655.46850699999993</v>
      </c>
      <c r="AH11" s="133">
        <v>659</v>
      </c>
      <c r="AI11" s="17">
        <v>662.29499999999996</v>
      </c>
      <c r="AJ11" s="136">
        <v>671.57243100000005</v>
      </c>
      <c r="AK11" s="138">
        <v>671.86532910000005</v>
      </c>
      <c r="AL11" s="143">
        <v>672.35137799999995</v>
      </c>
      <c r="AM11" s="170">
        <f t="shared" si="0"/>
        <v>-3.3168044497042732</v>
      </c>
      <c r="AN11" s="170">
        <f t="shared" si="1"/>
        <v>7.2343203161114061E-2</v>
      </c>
      <c r="AO11" s="172"/>
      <c r="AP11" s="141"/>
    </row>
    <row r="12" spans="1:42" ht="15" customHeight="1" thickBot="1" x14ac:dyDescent="0.4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4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0">
        <v>900</v>
      </c>
      <c r="R12" s="21">
        <v>906.3</v>
      </c>
      <c r="S12" s="47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0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132">
        <v>1120.3900000000001</v>
      </c>
      <c r="AI12" s="132">
        <v>1150</v>
      </c>
      <c r="AJ12" s="137">
        <v>1500</v>
      </c>
      <c r="AK12" s="137">
        <v>1450.6312889999999</v>
      </c>
      <c r="AL12" s="169">
        <v>1482.4724137999999</v>
      </c>
      <c r="AM12" s="170">
        <f t="shared" si="0"/>
        <v>23.506262271830355</v>
      </c>
      <c r="AN12" s="170">
        <f t="shared" si="1"/>
        <v>2.1949840074075495</v>
      </c>
      <c r="AO12" s="172"/>
      <c r="AP12" s="141"/>
    </row>
    <row r="13" spans="1:42" ht="15" customHeight="1" thickBot="1" x14ac:dyDescent="0.4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1">
        <v>161.42829948336239</v>
      </c>
      <c r="S13" s="47">
        <v>170</v>
      </c>
      <c r="T13" s="104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100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132">
        <v>160</v>
      </c>
      <c r="AI13" s="132">
        <v>160</v>
      </c>
      <c r="AJ13" s="137">
        <v>150</v>
      </c>
      <c r="AK13" s="137">
        <v>156.01325600000001</v>
      </c>
      <c r="AL13" s="144">
        <v>159.36412799999999</v>
      </c>
      <c r="AM13" s="170">
        <f t="shared" si="0"/>
        <v>-7.078593957588736</v>
      </c>
      <c r="AN13" s="170">
        <f t="shared" si="1"/>
        <v>2.1478123628161319</v>
      </c>
      <c r="AO13" s="172"/>
      <c r="AP13" s="141"/>
    </row>
    <row r="14" spans="1:42" ht="15" customHeight="1" thickBot="1" x14ac:dyDescent="0.4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4">
        <v>193.33333333333334</v>
      </c>
      <c r="H14" s="20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0">
        <v>192.22222222222223</v>
      </c>
      <c r="R14" s="6">
        <v>193.33333333333334</v>
      </c>
      <c r="S14" s="47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0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132">
        <v>192</v>
      </c>
      <c r="AI14" s="132">
        <v>183</v>
      </c>
      <c r="AJ14" s="137">
        <v>177</v>
      </c>
      <c r="AK14" s="137">
        <v>178</v>
      </c>
      <c r="AL14" s="169">
        <v>182.5</v>
      </c>
      <c r="AM14" s="170">
        <f t="shared" si="0"/>
        <v>-1.881720430107527</v>
      </c>
      <c r="AN14" s="170">
        <f t="shared" si="1"/>
        <v>2.5280898876404492</v>
      </c>
      <c r="AO14" s="172"/>
      <c r="AP14" s="141"/>
    </row>
    <row r="15" spans="1:42" ht="15" customHeight="1" thickBot="1" x14ac:dyDescent="0.4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4">
        <v>1775</v>
      </c>
      <c r="H15" s="20">
        <v>1825</v>
      </c>
      <c r="I15" s="7">
        <v>1795.34</v>
      </c>
      <c r="J15" s="6">
        <v>1740</v>
      </c>
      <c r="K15" s="6">
        <v>1833.3333333333333</v>
      </c>
      <c r="L15" s="103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0">
        <v>1760</v>
      </c>
      <c r="R15" s="6">
        <v>1800</v>
      </c>
      <c r="S15" s="47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0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132">
        <v>2030</v>
      </c>
      <c r="AI15" s="132">
        <v>2042.8571428571399</v>
      </c>
      <c r="AJ15" s="135">
        <v>1933.33</v>
      </c>
      <c r="AK15" s="135">
        <v>1950.95</v>
      </c>
      <c r="AL15" s="169">
        <v>1933.3333333333301</v>
      </c>
      <c r="AM15" s="170">
        <f t="shared" si="0"/>
        <v>11.697523107424903</v>
      </c>
      <c r="AN15" s="170">
        <f t="shared" si="1"/>
        <v>-0.9029788906261037</v>
      </c>
      <c r="AO15" s="172"/>
      <c r="AP15" s="141"/>
    </row>
    <row r="16" spans="1:42" ht="15" customHeight="1" thickBot="1" x14ac:dyDescent="0.4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4">
        <v>331.90476190476198</v>
      </c>
      <c r="H16" s="20">
        <v>326.37667887667902</v>
      </c>
      <c r="I16" s="6">
        <v>275.80444444444441</v>
      </c>
      <c r="J16" s="6">
        <v>267.63689046631401</v>
      </c>
      <c r="K16" s="6">
        <v>226.4821480286293</v>
      </c>
      <c r="L16" s="103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0">
        <v>213.553113553114</v>
      </c>
      <c r="R16" s="6">
        <v>227.9797574758478</v>
      </c>
      <c r="S16" s="47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0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132">
        <v>137.67965367965368</v>
      </c>
      <c r="AI16" s="132">
        <v>172.32125000000002</v>
      </c>
      <c r="AJ16" s="137">
        <v>161.9</v>
      </c>
      <c r="AK16" s="135">
        <v>165.02</v>
      </c>
      <c r="AL16" s="169">
        <v>160</v>
      </c>
      <c r="AM16" s="170">
        <f t="shared" si="0"/>
        <v>-9.9195710455765962</v>
      </c>
      <c r="AN16" s="170">
        <f t="shared" si="1"/>
        <v>-3.0420555084232275</v>
      </c>
      <c r="AO16" s="172"/>
      <c r="AP16" s="141"/>
    </row>
    <row r="17" spans="1:42" ht="15" customHeight="1" thickBot="1" x14ac:dyDescent="0.4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4">
        <v>359.78835978835986</v>
      </c>
      <c r="H17" s="20">
        <v>334.13919413919399</v>
      </c>
      <c r="I17" s="6">
        <v>342.39833333333331</v>
      </c>
      <c r="J17" s="6">
        <v>283.79527879527899</v>
      </c>
      <c r="K17" s="6">
        <v>274.10714285714283</v>
      </c>
      <c r="L17" s="103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0">
        <v>309.20634920634899</v>
      </c>
      <c r="R17" s="6">
        <v>282.12861212861202</v>
      </c>
      <c r="S17" s="47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0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132">
        <v>153.96825396825398</v>
      </c>
      <c r="AI17" s="132">
        <v>195.92142857142858</v>
      </c>
      <c r="AJ17" s="137">
        <v>186.9</v>
      </c>
      <c r="AK17" s="135">
        <v>187.22</v>
      </c>
      <c r="AL17" s="169">
        <v>184.76190476190476</v>
      </c>
      <c r="AM17" s="170">
        <f t="shared" si="0"/>
        <v>-11.415525114155233</v>
      </c>
      <c r="AN17" s="170">
        <f t="shared" si="1"/>
        <v>-1.3129447912056618</v>
      </c>
      <c r="AO17" s="172"/>
      <c r="AP17" s="141"/>
    </row>
    <row r="18" spans="1:42" ht="15" customHeight="1" thickBot="1" x14ac:dyDescent="0.4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4">
        <v>994.444444444444</v>
      </c>
      <c r="H18" s="20">
        <v>1000</v>
      </c>
      <c r="I18" s="6">
        <v>1033.3333333333333</v>
      </c>
      <c r="J18" s="6">
        <v>1029.2857142857099</v>
      </c>
      <c r="K18" s="6">
        <v>1102.6785714285716</v>
      </c>
      <c r="L18" s="103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0">
        <v>1235.7142857142901</v>
      </c>
      <c r="R18" s="6">
        <v>1165.1785714285716</v>
      </c>
      <c r="S18" s="47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0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132">
        <v>1330</v>
      </c>
      <c r="AI18" s="132">
        <v>1350</v>
      </c>
      <c r="AJ18" s="137">
        <v>1318</v>
      </c>
      <c r="AK18" s="135">
        <v>1353.33</v>
      </c>
      <c r="AL18" s="169">
        <v>1300</v>
      </c>
      <c r="AM18" s="170">
        <f t="shared" si="0"/>
        <v>-12.35955056179756</v>
      </c>
      <c r="AN18" s="170">
        <f t="shared" si="1"/>
        <v>-3.9406501001233938</v>
      </c>
      <c r="AO18" s="172"/>
      <c r="AP18" s="141"/>
    </row>
    <row r="19" spans="1:42" ht="15" customHeight="1" thickBot="1" x14ac:dyDescent="0.4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4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103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0">
        <v>2937.6623376623402</v>
      </c>
      <c r="R19" s="6">
        <v>2750</v>
      </c>
      <c r="S19" s="47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0">
        <v>2175.7575757575801</v>
      </c>
      <c r="AD19" s="100">
        <v>2177.2806060606104</v>
      </c>
      <c r="AE19" s="7">
        <v>2150.15</v>
      </c>
      <c r="AF19" s="6">
        <v>2095</v>
      </c>
      <c r="AG19" s="17">
        <v>2096.6759999999999</v>
      </c>
      <c r="AH19" s="132">
        <v>2050</v>
      </c>
      <c r="AI19">
        <v>2060.25</v>
      </c>
      <c r="AJ19" s="136">
        <v>2100.6482310000001</v>
      </c>
      <c r="AK19" s="137">
        <v>2150</v>
      </c>
      <c r="AL19" s="169">
        <v>2129.82456140351</v>
      </c>
      <c r="AM19" s="170">
        <f t="shared" si="0"/>
        <v>-3.2575124047934634</v>
      </c>
      <c r="AN19" s="170">
        <f t="shared" si="1"/>
        <v>-0.93839249286000181</v>
      </c>
      <c r="AO19" s="172"/>
      <c r="AP19" s="141"/>
    </row>
    <row r="20" spans="1:42" ht="15" customHeight="1" thickBot="1" x14ac:dyDescent="0.4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4">
        <v>266.58119658119699</v>
      </c>
      <c r="H20" s="20">
        <v>239.17495982237998</v>
      </c>
      <c r="I20" s="6">
        <v>161.89600000000002</v>
      </c>
      <c r="J20" s="6">
        <v>165.23809523809501</v>
      </c>
      <c r="K20" s="6">
        <v>142.26613722412</v>
      </c>
      <c r="L20" s="103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0">
        <v>250.98039215686299</v>
      </c>
      <c r="R20" s="6">
        <v>225.23809523809501</v>
      </c>
      <c r="S20" s="47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0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132">
        <v>207.314036725801</v>
      </c>
      <c r="AI20" s="132">
        <v>151.88</v>
      </c>
      <c r="AJ20" s="135">
        <v>204.44</v>
      </c>
      <c r="AK20" s="135">
        <v>215.19</v>
      </c>
      <c r="AL20" s="169">
        <v>225.17697988286201</v>
      </c>
      <c r="AM20" s="170">
        <f t="shared" si="0"/>
        <v>-13.548483649769279</v>
      </c>
      <c r="AN20" s="170">
        <f t="shared" si="1"/>
        <v>4.6410055685031901</v>
      </c>
      <c r="AO20" s="172"/>
      <c r="AP20" s="141"/>
    </row>
    <row r="21" spans="1:42" ht="15" customHeight="1" thickBot="1" x14ac:dyDescent="0.4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0">
        <v>272.41379310344797</v>
      </c>
      <c r="I21" s="7">
        <v>260.23</v>
      </c>
      <c r="J21" s="8">
        <v>260.25342069999999</v>
      </c>
      <c r="K21" s="7">
        <v>250.85</v>
      </c>
      <c r="L21" s="103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1">
        <v>252.03191316765032</v>
      </c>
      <c r="S21" s="102">
        <v>253.876453</v>
      </c>
      <c r="T21" s="105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100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132">
        <v>306.66666666666703</v>
      </c>
      <c r="AI21" s="132">
        <v>341.29</v>
      </c>
      <c r="AJ21" s="135">
        <v>483.33</v>
      </c>
      <c r="AK21" s="137">
        <v>490.24185999999997</v>
      </c>
      <c r="AL21" s="169">
        <v>497.77049180327901</v>
      </c>
      <c r="AM21" s="170">
        <f t="shared" si="0"/>
        <v>94.700270599462115</v>
      </c>
      <c r="AN21" s="170">
        <f t="shared" si="1"/>
        <v>1.5356974623258488</v>
      </c>
      <c r="AO21" s="172"/>
      <c r="AP21" s="141"/>
    </row>
    <row r="22" spans="1:42" ht="15" customHeight="1" thickBot="1" x14ac:dyDescent="0.4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4">
        <v>292.89408161466599</v>
      </c>
      <c r="H22" s="20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0">
        <v>306.30853751689301</v>
      </c>
      <c r="R22" s="6">
        <v>292.577374589513</v>
      </c>
      <c r="S22" s="47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0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132">
        <v>294.30107526881721</v>
      </c>
      <c r="AI22" s="132">
        <v>305.49888888888898</v>
      </c>
      <c r="AJ22" s="135">
        <v>373.93</v>
      </c>
      <c r="AK22" s="135">
        <v>382.51</v>
      </c>
      <c r="AL22" s="169">
        <v>362.24552781779391</v>
      </c>
      <c r="AM22" s="170">
        <f t="shared" si="0"/>
        <v>21.128392223118503</v>
      </c>
      <c r="AN22" s="170">
        <f t="shared" si="1"/>
        <v>-5.2977627205056281</v>
      </c>
      <c r="AO22" s="172"/>
      <c r="AP22" s="141"/>
    </row>
    <row r="23" spans="1:42" ht="15" customHeight="1" thickBot="1" x14ac:dyDescent="0.4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4">
        <v>454.83870967741899</v>
      </c>
      <c r="H23" s="20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0">
        <v>370.96774193548384</v>
      </c>
      <c r="R23" s="6">
        <v>389.89247311827899</v>
      </c>
      <c r="S23" s="47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0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132">
        <v>367.83154121863799</v>
      </c>
      <c r="AI23" s="132">
        <v>382.58</v>
      </c>
      <c r="AJ23" s="135">
        <v>500.03</v>
      </c>
      <c r="AK23" s="135">
        <v>502.33</v>
      </c>
      <c r="AL23" s="169">
        <v>500.77049180327901</v>
      </c>
      <c r="AM23" s="170">
        <f t="shared" si="0"/>
        <v>55.238852459016506</v>
      </c>
      <c r="AN23" s="170">
        <f t="shared" si="1"/>
        <v>-0.31045491941969811</v>
      </c>
      <c r="AO23" s="172"/>
      <c r="AP23" s="141"/>
    </row>
    <row r="24" spans="1:42" ht="15" customHeight="1" thickBot="1" x14ac:dyDescent="0.4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4">
        <v>549.03225806451599</v>
      </c>
      <c r="H24" s="20">
        <v>530.32583903551597</v>
      </c>
      <c r="I24" s="6">
        <v>488.066666666667</v>
      </c>
      <c r="J24" s="6">
        <v>426.55913978494601</v>
      </c>
      <c r="K24" s="6">
        <v>402.72477693891602</v>
      </c>
      <c r="L24" s="103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0">
        <v>435.84229390681003</v>
      </c>
      <c r="R24" s="6">
        <v>416.55913978494601</v>
      </c>
      <c r="S24" s="47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0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132">
        <v>390.32258064516134</v>
      </c>
      <c r="AI24" s="132">
        <v>410.108888888889</v>
      </c>
      <c r="AJ24" s="135">
        <v>580.11</v>
      </c>
      <c r="AK24" s="135">
        <v>582.16999999999996</v>
      </c>
      <c r="AL24" s="169">
        <v>548.30248545742995</v>
      </c>
      <c r="AM24" s="170">
        <f t="shared" si="0"/>
        <v>27.416619559073013</v>
      </c>
      <c r="AN24" s="170">
        <f t="shared" si="1"/>
        <v>-5.817461315864783</v>
      </c>
      <c r="AO24" s="172"/>
      <c r="AP24" s="141"/>
    </row>
    <row r="25" spans="1:42" ht="15" customHeight="1" thickBot="1" x14ac:dyDescent="0.4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4">
        <v>438.35497835497802</v>
      </c>
      <c r="H25" s="20">
        <v>423.28042328042329</v>
      </c>
      <c r="I25" s="6">
        <v>399.73</v>
      </c>
      <c r="J25" s="8">
        <v>340.55</v>
      </c>
      <c r="K25" s="6">
        <v>335.05279034690801</v>
      </c>
      <c r="L25" s="103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0">
        <v>225.96598639455783</v>
      </c>
      <c r="R25" s="6">
        <v>220</v>
      </c>
      <c r="S25" s="47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0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132">
        <v>184.52380952381</v>
      </c>
      <c r="AI25" s="132">
        <v>195.64500000000001</v>
      </c>
      <c r="AJ25" s="135">
        <v>200.61</v>
      </c>
      <c r="AK25" s="135">
        <v>276.56</v>
      </c>
      <c r="AL25" s="169">
        <v>232.60946999205299</v>
      </c>
      <c r="AM25" s="170">
        <f t="shared" si="0"/>
        <v>-0.18290942869744084</v>
      </c>
      <c r="AN25" s="170">
        <f t="shared" si="1"/>
        <v>-15.891860720258535</v>
      </c>
      <c r="AO25" s="172"/>
      <c r="AP25" s="141"/>
    </row>
    <row r="26" spans="1:42" ht="15" customHeight="1" thickBot="1" x14ac:dyDescent="0.4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4">
        <v>249.65941886396399</v>
      </c>
      <c r="H26" s="20">
        <v>278.19694585300459</v>
      </c>
      <c r="I26" s="6">
        <v>284.19285714285701</v>
      </c>
      <c r="J26" s="8">
        <v>264.21559257142798</v>
      </c>
      <c r="K26" s="6">
        <v>220.03752345215801</v>
      </c>
      <c r="L26" s="103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0">
        <v>350.52910052910102</v>
      </c>
      <c r="R26" s="6">
        <v>338.35164835164801</v>
      </c>
      <c r="S26" s="47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0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132">
        <v>208.29789622893099</v>
      </c>
      <c r="AI26" s="132">
        <v>247.54000000000002</v>
      </c>
      <c r="AJ26" s="135">
        <v>212.81</v>
      </c>
      <c r="AK26" s="135">
        <v>251.37</v>
      </c>
      <c r="AL26" s="169">
        <v>205.02407319656999</v>
      </c>
      <c r="AM26" s="170">
        <f t="shared" si="0"/>
        <v>-28.641802132337162</v>
      </c>
      <c r="AN26" s="170">
        <f t="shared" si="1"/>
        <v>-18.437334130337756</v>
      </c>
      <c r="AO26" s="172"/>
      <c r="AP26" s="141"/>
    </row>
    <row r="27" spans="1:42" ht="15" customHeight="1" thickBot="1" x14ac:dyDescent="0.4">
      <c r="A27" s="3" t="s">
        <v>26</v>
      </c>
      <c r="B27" s="13">
        <v>1873.96</v>
      </c>
      <c r="C27" s="26">
        <v>1875.5813559999999</v>
      </c>
      <c r="D27" s="26">
        <v>1977.2044954916</v>
      </c>
      <c r="E27" s="13">
        <v>1934.09</v>
      </c>
      <c r="F27" s="13">
        <v>1978.7173527052801</v>
      </c>
      <c r="G27" s="13">
        <v>1950</v>
      </c>
      <c r="H27" s="26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0">
        <v>1934.0909090909099</v>
      </c>
      <c r="R27" s="21">
        <v>1945.6954545454553</v>
      </c>
      <c r="S27" s="47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0">
        <v>1533.3333333333301</v>
      </c>
      <c r="AD27" s="100">
        <v>1534.4066666666633</v>
      </c>
      <c r="AE27" s="6">
        <v>1576</v>
      </c>
      <c r="AF27" s="6">
        <v>1550</v>
      </c>
      <c r="AG27" s="17">
        <v>1600</v>
      </c>
      <c r="AH27" s="132">
        <v>1557.1428571428501</v>
      </c>
      <c r="AI27" s="17">
        <v>1564.9285714285641</v>
      </c>
      <c r="AJ27" s="136">
        <v>1602.472951</v>
      </c>
      <c r="AK27" s="137">
        <v>1650</v>
      </c>
      <c r="AL27" s="169">
        <v>1685.423767</v>
      </c>
      <c r="AM27" s="170">
        <f t="shared" si="0"/>
        <v>5.7797343305441489</v>
      </c>
      <c r="AN27" s="170">
        <f t="shared" si="1"/>
        <v>2.1468949696969695</v>
      </c>
      <c r="AO27" s="172"/>
      <c r="AP27" s="141"/>
    </row>
    <row r="28" spans="1:42" ht="15" customHeight="1" thickBot="1" x14ac:dyDescent="0.4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103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0">
        <v>1271.969696969697</v>
      </c>
      <c r="R28" s="6">
        <v>1298.1818181818201</v>
      </c>
      <c r="S28" s="47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0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132">
        <v>1095.55555555556</v>
      </c>
      <c r="AI28" s="132">
        <v>1133.3333333333301</v>
      </c>
      <c r="AJ28" s="137">
        <v>1100</v>
      </c>
      <c r="AK28" s="135">
        <v>1133.33</v>
      </c>
      <c r="AL28" s="169">
        <v>1172.8571428571399</v>
      </c>
      <c r="AM28" s="170">
        <f t="shared" si="0"/>
        <v>0.37901234636615494</v>
      </c>
      <c r="AN28" s="170">
        <f t="shared" si="1"/>
        <v>3.4876993335692172</v>
      </c>
      <c r="AO28" s="172"/>
      <c r="AP28" s="141"/>
    </row>
    <row r="29" spans="1:42" ht="15" customHeight="1" thickBot="1" x14ac:dyDescent="0.4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103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0">
        <v>295.11363636363598</v>
      </c>
      <c r="R29" s="6">
        <v>287.46065610472391</v>
      </c>
      <c r="S29" s="47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0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132">
        <v>297.18614718614702</v>
      </c>
      <c r="AI29" s="132">
        <v>308.21875</v>
      </c>
      <c r="AJ29" s="135">
        <v>359.75</v>
      </c>
      <c r="AK29" s="135">
        <v>366.48</v>
      </c>
      <c r="AL29" s="169">
        <v>383.85809842331599</v>
      </c>
      <c r="AM29" s="170">
        <f t="shared" si="0"/>
        <v>21.795373646281021</v>
      </c>
      <c r="AN29" s="170">
        <f t="shared" si="1"/>
        <v>4.7418954440395042</v>
      </c>
      <c r="AO29" s="172"/>
      <c r="AP29" s="141"/>
    </row>
    <row r="30" spans="1:42" ht="15" customHeight="1" thickBot="1" x14ac:dyDescent="0.4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103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0">
        <v>163.65403865403866</v>
      </c>
      <c r="R30" s="6">
        <v>178.222222222222</v>
      </c>
      <c r="S30" s="47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0">
        <v>125.968751413196</v>
      </c>
      <c r="AD30" s="6">
        <v>159.51</v>
      </c>
      <c r="AE30" s="101">
        <v>145.32</v>
      </c>
      <c r="AF30" s="6">
        <v>138.6685536685537</v>
      </c>
      <c r="AG30" s="17">
        <v>125.33</v>
      </c>
      <c r="AH30" s="132">
        <v>145.62536497319101</v>
      </c>
      <c r="AI30" s="132">
        <v>177.28375</v>
      </c>
      <c r="AJ30" s="135">
        <v>168.33</v>
      </c>
      <c r="AK30" s="135">
        <v>180.44</v>
      </c>
      <c r="AL30" s="169">
        <v>152.26089872568701</v>
      </c>
      <c r="AM30" s="170">
        <f t="shared" si="0"/>
        <v>44.836214017227583</v>
      </c>
      <c r="AN30" s="170">
        <f t="shared" si="1"/>
        <v>-15.616881663884385</v>
      </c>
      <c r="AO30" s="172"/>
      <c r="AP30" s="141"/>
    </row>
    <row r="31" spans="1:42" ht="15" customHeight="1" thickBot="1" x14ac:dyDescent="0.4">
      <c r="A31" s="3" t="s">
        <v>30</v>
      </c>
      <c r="B31" s="13">
        <v>984.19</v>
      </c>
      <c r="C31" s="26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28">
        <v>975.89</v>
      </c>
      <c r="L31" s="28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2">
        <v>920.88095767195762</v>
      </c>
      <c r="R31" s="21">
        <v>926.40624341798934</v>
      </c>
      <c r="S31" s="47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0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132">
        <v>1166.6666666666699</v>
      </c>
      <c r="AI31" s="132">
        <v>1100</v>
      </c>
      <c r="AJ31" s="135">
        <v>1163.6400000000001</v>
      </c>
      <c r="AK31" s="135">
        <v>1144.1500000000001</v>
      </c>
      <c r="AL31" s="169">
        <v>1200</v>
      </c>
      <c r="AM31" s="170">
        <f t="shared" si="0"/>
        <v>-2.3728813559324622</v>
      </c>
      <c r="AN31" s="170">
        <f t="shared" si="1"/>
        <v>4.8813529694532978</v>
      </c>
      <c r="AO31" s="172"/>
      <c r="AP31" s="141"/>
    </row>
    <row r="32" spans="1:42" ht="15" customHeight="1" thickBot="1" x14ac:dyDescent="0.4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103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0">
        <v>959.22202797202794</v>
      </c>
      <c r="R32" s="6">
        <v>1050</v>
      </c>
      <c r="S32" s="47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0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132">
        <v>1132.72727272727</v>
      </c>
      <c r="AI32" s="132">
        <v>1130.55555555556</v>
      </c>
      <c r="AJ32" s="135">
        <v>1219.0899999999999</v>
      </c>
      <c r="AK32" s="135">
        <v>1211.1099999999999</v>
      </c>
      <c r="AL32" s="169">
        <v>1162.9411764705883</v>
      </c>
      <c r="AM32" s="170">
        <f t="shared" si="0"/>
        <v>-3.390285867403771</v>
      </c>
      <c r="AN32" s="170">
        <f t="shared" si="1"/>
        <v>-3.9772459586174347</v>
      </c>
      <c r="AO32" s="172"/>
      <c r="AP32" s="141"/>
    </row>
    <row r="33" spans="1:42" ht="15" customHeight="1" thickBot="1" x14ac:dyDescent="0.4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103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0">
        <v>950.33333333333303</v>
      </c>
      <c r="R33" s="6">
        <v>1105</v>
      </c>
      <c r="S33" s="47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0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132">
        <v>1290.2439024390201</v>
      </c>
      <c r="AI33" s="132">
        <v>1254.4349999999999</v>
      </c>
      <c r="AJ33" s="135">
        <v>1254.47</v>
      </c>
      <c r="AK33" s="137">
        <v>1262.0999999999999</v>
      </c>
      <c r="AL33" s="169">
        <v>1266.6666666666667</v>
      </c>
      <c r="AM33" s="170">
        <f t="shared" si="0"/>
        <v>-4.1593068114909695</v>
      </c>
      <c r="AN33" s="170">
        <f t="shared" si="1"/>
        <v>0.36183081108207227</v>
      </c>
      <c r="AO33" s="172"/>
      <c r="AP33" s="141"/>
    </row>
    <row r="34" spans="1:42" ht="15" customHeight="1" thickBot="1" x14ac:dyDescent="0.4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103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0">
        <v>1892.4603174603174</v>
      </c>
      <c r="R34" s="6">
        <v>1950.2025000000001</v>
      </c>
      <c r="S34" s="47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0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132">
        <v>2138.11188811189</v>
      </c>
      <c r="AI34" s="132">
        <v>2169.3457142857101</v>
      </c>
      <c r="AJ34" s="135">
        <v>2132.8200000000002</v>
      </c>
      <c r="AK34" s="135">
        <v>2163.46</v>
      </c>
      <c r="AL34" s="169">
        <v>2246.7948717948698</v>
      </c>
      <c r="AM34" s="170">
        <f t="shared" si="0"/>
        <v>5.2173390970217826</v>
      </c>
      <c r="AN34" s="170">
        <f t="shared" si="1"/>
        <v>3.8519257021100337</v>
      </c>
      <c r="AO34" s="172"/>
      <c r="AP34" s="141"/>
    </row>
    <row r="35" spans="1:42" ht="15" customHeight="1" thickBot="1" x14ac:dyDescent="0.4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28">
        <v>1675.55</v>
      </c>
      <c r="L35" s="28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1">
        <v>1722.8228357219</v>
      </c>
      <c r="S35" s="102">
        <v>1735.2354687</v>
      </c>
      <c r="T35" s="105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100">
        <v>1827.3252216239998</v>
      </c>
      <c r="AD35" s="6">
        <v>1824.5405098741919</v>
      </c>
      <c r="AE35" s="101">
        <v>1789.21</v>
      </c>
      <c r="AF35" s="7">
        <v>1766.25</v>
      </c>
      <c r="AG35">
        <v>1767.3097499999999</v>
      </c>
      <c r="AH35" s="133">
        <v>1802.34</v>
      </c>
      <c r="AI35" s="132">
        <v>1847.62</v>
      </c>
      <c r="AJ35" s="136">
        <v>1855.3641889999999</v>
      </c>
      <c r="AK35" s="138">
        <v>1863.271495</v>
      </c>
      <c r="AL35" s="145">
        <v>1885.2514699999999</v>
      </c>
      <c r="AM35" s="170">
        <f t="shared" si="0"/>
        <v>3.4853173980472913</v>
      </c>
      <c r="AN35" s="170">
        <f t="shared" si="1"/>
        <v>1.1796442471739723</v>
      </c>
      <c r="AO35" s="172"/>
      <c r="AP35" s="141"/>
    </row>
    <row r="36" spans="1:42" ht="15" customHeight="1" thickBot="1" x14ac:dyDescent="0.4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103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0">
        <v>971.42857142857099</v>
      </c>
      <c r="R36" s="6">
        <v>1081.25</v>
      </c>
      <c r="S36" s="47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0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132">
        <v>1200</v>
      </c>
      <c r="AI36" s="132">
        <v>1233.3340000000001</v>
      </c>
      <c r="AJ36" s="135">
        <v>1266.67</v>
      </c>
      <c r="AK36" s="137">
        <v>1260</v>
      </c>
      <c r="AL36" s="169">
        <v>1258.3333333333301</v>
      </c>
      <c r="AM36" s="170">
        <f t="shared" si="0"/>
        <v>-5.3884711779451075</v>
      </c>
      <c r="AN36" s="170">
        <f t="shared" si="1"/>
        <v>-0.13227513227539095</v>
      </c>
      <c r="AO36" s="172"/>
      <c r="AP36" s="141"/>
    </row>
    <row r="37" spans="1:42" ht="15" customHeight="1" thickBot="1" x14ac:dyDescent="0.4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0">
        <v>600.62962962963002</v>
      </c>
      <c r="R37" s="6">
        <v>666.66666666666663</v>
      </c>
      <c r="S37" s="47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0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132">
        <v>593.93939393939388</v>
      </c>
      <c r="AI37" s="132">
        <v>666.66777777777781</v>
      </c>
      <c r="AJ37" s="135">
        <v>614.80999999999995</v>
      </c>
      <c r="AK37" s="137">
        <v>615.19000000000005</v>
      </c>
      <c r="AL37" s="169">
        <v>613.33333333333337</v>
      </c>
      <c r="AM37" s="170">
        <f t="shared" si="0"/>
        <v>-10.243902439024374</v>
      </c>
      <c r="AN37" s="170">
        <f t="shared" si="1"/>
        <v>-0.30180377877837472</v>
      </c>
      <c r="AO37" s="172"/>
      <c r="AP37" s="141"/>
    </row>
    <row r="38" spans="1:42" ht="15" customHeight="1" thickBot="1" x14ac:dyDescent="0.4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0">
        <v>175.7343550446999</v>
      </c>
      <c r="R38" s="6">
        <v>176.266922094508</v>
      </c>
      <c r="S38" s="47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0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132">
        <v>113.63636363636361</v>
      </c>
      <c r="AI38" s="132">
        <v>143.54125000000002</v>
      </c>
      <c r="AJ38" s="135">
        <v>137.94</v>
      </c>
      <c r="AK38" s="137">
        <v>144</v>
      </c>
      <c r="AL38" s="169">
        <v>122.71653935900761</v>
      </c>
      <c r="AM38" s="170">
        <f t="shared" si="0"/>
        <v>-11.14911143869266</v>
      </c>
      <c r="AN38" s="170">
        <f t="shared" si="1"/>
        <v>-14.780181000689158</v>
      </c>
      <c r="AO38" s="172"/>
      <c r="AP38" s="141"/>
    </row>
    <row r="39" spans="1:42" ht="15" customHeight="1" thickBot="1" x14ac:dyDescent="0.4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0">
        <v>182.20659407138535</v>
      </c>
      <c r="R39" s="6">
        <v>180.655810983397</v>
      </c>
      <c r="S39" s="47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0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132">
        <v>126.86767423609528</v>
      </c>
      <c r="AI39" s="132">
        <v>134.60374999999999</v>
      </c>
      <c r="AJ39" s="135">
        <v>132.61000000000001</v>
      </c>
      <c r="AK39" s="135">
        <v>139.28</v>
      </c>
      <c r="AL39" s="169">
        <v>119.85939650186474</v>
      </c>
      <c r="AM39" s="170">
        <f t="shared" si="0"/>
        <v>-9.5161753344563582</v>
      </c>
      <c r="AN39" s="170">
        <f t="shared" si="1"/>
        <v>-13.943569427150534</v>
      </c>
      <c r="AO39" s="172"/>
      <c r="AP39" s="141"/>
    </row>
    <row r="40" spans="1:42" ht="15" customHeight="1" thickBot="1" x14ac:dyDescent="0.4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0">
        <v>562.96296296296293</v>
      </c>
      <c r="R40" s="6">
        <v>577.77777777777783</v>
      </c>
      <c r="S40" s="47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0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133">
        <v>524.09</v>
      </c>
      <c r="AI40" s="132">
        <v>502.21999999999997</v>
      </c>
      <c r="AJ40" s="137">
        <v>495</v>
      </c>
      <c r="AK40" s="137">
        <v>496.3</v>
      </c>
      <c r="AL40" s="169">
        <v>490.79626047711156</v>
      </c>
      <c r="AM40" s="170">
        <f t="shared" si="0"/>
        <v>-5.0071753915268085</v>
      </c>
      <c r="AN40" s="170">
        <f t="shared" si="1"/>
        <v>-1.1089541654016628</v>
      </c>
      <c r="AO40" s="172"/>
      <c r="AP40" s="141"/>
    </row>
    <row r="41" spans="1:42" ht="15" customHeight="1" thickBot="1" x14ac:dyDescent="0.4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103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0">
        <v>239.08784713738274</v>
      </c>
      <c r="R41" s="6">
        <v>250.72039072039101</v>
      </c>
      <c r="S41" s="47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0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132">
        <v>314.45767195767201</v>
      </c>
      <c r="AI41" s="132">
        <v>285.10999999999996</v>
      </c>
      <c r="AJ41" s="135">
        <v>250.18</v>
      </c>
      <c r="AK41" s="137">
        <v>234.2</v>
      </c>
      <c r="AL41" s="169">
        <v>228.55827457000501</v>
      </c>
      <c r="AM41" s="170">
        <f t="shared" si="0"/>
        <v>-17.833610844369829</v>
      </c>
      <c r="AN41" s="170">
        <f t="shared" si="1"/>
        <v>-2.4089348548227916</v>
      </c>
      <c r="AO41" s="172"/>
      <c r="AP41" s="141"/>
    </row>
    <row r="42" spans="1:42" ht="15" customHeight="1" thickBot="1" x14ac:dyDescent="0.4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103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0">
        <v>315.64698410125698</v>
      </c>
      <c r="R42" s="6">
        <v>281.57349896480332</v>
      </c>
      <c r="S42" s="47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0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132">
        <v>287.94782899835002</v>
      </c>
      <c r="AI42" s="132">
        <v>237.02699999999999</v>
      </c>
      <c r="AJ42" s="135">
        <v>214.07</v>
      </c>
      <c r="AK42" s="137">
        <v>218.4</v>
      </c>
      <c r="AL42" s="169">
        <v>200.777464833403</v>
      </c>
      <c r="AM42" s="170">
        <f t="shared" si="0"/>
        <v>-22.86657967381079</v>
      </c>
      <c r="AN42" s="170">
        <f t="shared" si="1"/>
        <v>-8.0689263583319608</v>
      </c>
    </row>
    <row r="43" spans="1:42" ht="15" customHeight="1" thickBot="1" x14ac:dyDescent="0.4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0">
        <v>609.25925925925901</v>
      </c>
      <c r="R43" s="6">
        <v>589.69696969696997</v>
      </c>
      <c r="S43" s="47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0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132">
        <v>546.66666666666674</v>
      </c>
      <c r="AI43" s="132">
        <v>562.96111111111111</v>
      </c>
      <c r="AJ43" s="135">
        <v>533.33000000000004</v>
      </c>
      <c r="AK43" s="137">
        <v>550.41386</v>
      </c>
      <c r="AL43" s="169">
        <v>548.14814814814827</v>
      </c>
      <c r="AM43" s="170">
        <f t="shared" si="0"/>
        <v>-6.5656565656565578</v>
      </c>
      <c r="AN43" s="170">
        <f t="shared" si="1"/>
        <v>-0.4116378631620457</v>
      </c>
    </row>
    <row r="44" spans="1:42" ht="15" customHeight="1" thickBot="1" x14ac:dyDescent="0.4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0">
        <v>670</v>
      </c>
      <c r="R44" s="6">
        <v>691.66666666666663</v>
      </c>
      <c r="S44" s="47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0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132">
        <v>658.33333333333337</v>
      </c>
      <c r="AI44" s="132">
        <v>660.46249999999998</v>
      </c>
      <c r="AJ44" s="137">
        <v>710</v>
      </c>
      <c r="AK44" s="137">
        <v>700.37152000000003</v>
      </c>
      <c r="AL44" s="169">
        <v>708.33333333333337</v>
      </c>
      <c r="AM44" s="170">
        <f t="shared" si="0"/>
        <v>11.548556430446199</v>
      </c>
      <c r="AN44" s="170">
        <f t="shared" si="1"/>
        <v>1.1367985570477421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7.7265625" customWidth="1"/>
    <col min="2" max="13" width="9.1796875" style="4"/>
    <col min="24" max="24" width="9.7265625" customWidth="1"/>
    <col min="27" max="27" width="8.5429687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4">
        <v>548.66666666666697</v>
      </c>
      <c r="H2" s="20">
        <v>510</v>
      </c>
      <c r="I2" s="6">
        <v>501</v>
      </c>
      <c r="J2" s="6">
        <v>498.66666666666703</v>
      </c>
      <c r="K2" s="6">
        <v>529.28571428571399</v>
      </c>
      <c r="L2" s="50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0">
        <v>593.5</v>
      </c>
      <c r="R2" s="6">
        <v>584.66666666666697</v>
      </c>
      <c r="S2" s="47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0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6">
        <v>491.25</v>
      </c>
      <c r="AI2" s="6">
        <v>469.28571428571399</v>
      </c>
      <c r="AJ2" s="146">
        <v>488.57142857142856</v>
      </c>
      <c r="AK2" s="6">
        <v>507.89473684210498</v>
      </c>
      <c r="AL2" s="174">
        <v>512.10526315789468</v>
      </c>
      <c r="AM2" s="170">
        <f>(AL2-Z2)/Z2*100</f>
        <v>1.6586130338252472</v>
      </c>
      <c r="AN2" s="170">
        <f>(AL2-AK2)/AK2*100</f>
        <v>0.82901554404149724</v>
      </c>
    </row>
    <row r="3" spans="1:40" ht="15" customHeight="1" x14ac:dyDescent="0.35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4">
        <v>46.153846153846153</v>
      </c>
      <c r="H3" s="20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0">
        <v>47.272727272727273</v>
      </c>
      <c r="R3" s="6">
        <v>46</v>
      </c>
      <c r="S3" s="47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0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6">
        <v>47.142857142857146</v>
      </c>
      <c r="AI3" s="6">
        <v>46</v>
      </c>
      <c r="AJ3" s="146">
        <v>42.714285714285701</v>
      </c>
      <c r="AK3" s="6">
        <v>43</v>
      </c>
      <c r="AL3" s="174">
        <v>43</v>
      </c>
      <c r="AM3" s="170">
        <f t="shared" ref="AM3:AM44" si="0">(AL3-Z3)/Z3*100</f>
        <v>-4.4444444444444446</v>
      </c>
      <c r="AN3" s="170">
        <f t="shared" ref="AN3:AN44" si="1">(AL3-AK3)/AK3*100</f>
        <v>0</v>
      </c>
    </row>
    <row r="4" spans="1:40" ht="15" customHeight="1" x14ac:dyDescent="0.35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4">
        <v>499.6412508031699</v>
      </c>
      <c r="H4" s="20">
        <v>448.76340764498661</v>
      </c>
      <c r="I4" s="6">
        <v>510.23777777777781</v>
      </c>
      <c r="J4" s="6">
        <v>530.42077175697864</v>
      </c>
      <c r="K4" s="6">
        <v>510</v>
      </c>
      <c r="L4" s="50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0">
        <v>491.96444256226903</v>
      </c>
      <c r="R4" s="6">
        <v>503.42077175697898</v>
      </c>
      <c r="S4" s="47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0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6">
        <v>353.804347826087</v>
      </c>
      <c r="AI4" s="6">
        <v>330.05</v>
      </c>
      <c r="AJ4" s="146">
        <v>359.20593722728802</v>
      </c>
      <c r="AK4" s="6">
        <v>331.17751702276877</v>
      </c>
      <c r="AL4" s="174">
        <v>325.74565482527498</v>
      </c>
      <c r="AM4" s="170">
        <f t="shared" si="0"/>
        <v>-29.34101902982562</v>
      </c>
      <c r="AN4" s="170">
        <f t="shared" si="1"/>
        <v>-1.6401663513650715</v>
      </c>
    </row>
    <row r="5" spans="1:40" ht="15" customHeight="1" x14ac:dyDescent="0.35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7">
        <v>360.56</v>
      </c>
      <c r="G5" s="24">
        <v>395.21011508816383</v>
      </c>
      <c r="H5" s="20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0">
        <v>428.91902251832602</v>
      </c>
      <c r="R5" s="6">
        <v>443.12544670776373</v>
      </c>
      <c r="S5" s="47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0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6">
        <v>290.47407276012393</v>
      </c>
      <c r="AI5" s="6">
        <v>301.42666666666702</v>
      </c>
      <c r="AJ5" s="146">
        <v>350.49271602580427</v>
      </c>
      <c r="AK5" s="6">
        <v>348.9139141722552</v>
      </c>
      <c r="AL5" s="174">
        <v>345.05298520923498</v>
      </c>
      <c r="AM5" s="170">
        <f t="shared" si="0"/>
        <v>5.6482810475706788</v>
      </c>
      <c r="AN5" s="170">
        <f t="shared" si="1"/>
        <v>-1.1065563183915124</v>
      </c>
    </row>
    <row r="6" spans="1:40" ht="15" customHeight="1" x14ac:dyDescent="0.35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4">
        <v>1191.8767507002799</v>
      </c>
      <c r="H6" s="20">
        <v>1345.37037037037</v>
      </c>
      <c r="I6" s="6">
        <v>1537.5</v>
      </c>
      <c r="J6" s="6">
        <v>1403.4862385321101</v>
      </c>
      <c r="K6" s="6">
        <v>1333.3333333333301</v>
      </c>
      <c r="L6" s="50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0">
        <v>1150</v>
      </c>
      <c r="R6" s="6">
        <v>1200</v>
      </c>
      <c r="S6" s="47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0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6">
        <v>1108</v>
      </c>
      <c r="AI6" s="6">
        <v>1100</v>
      </c>
      <c r="AJ6" s="146">
        <v>1092.2668240850001</v>
      </c>
      <c r="AK6" s="6">
        <v>1102.2222222222199</v>
      </c>
      <c r="AL6" s="174">
        <v>1108.1481481481501</v>
      </c>
      <c r="AM6" s="170">
        <f t="shared" si="0"/>
        <v>-7.6543209876541587</v>
      </c>
      <c r="AN6" s="170">
        <f t="shared" si="1"/>
        <v>0.53763440860253831</v>
      </c>
    </row>
    <row r="7" spans="1:40" ht="15" customHeight="1" x14ac:dyDescent="0.35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4">
        <v>1432.79312237059</v>
      </c>
      <c r="H7" s="20">
        <v>1234.7545219638243</v>
      </c>
      <c r="I7" s="6">
        <v>1346.875</v>
      </c>
      <c r="J7" s="6">
        <v>1376.61795070332</v>
      </c>
      <c r="K7" s="6">
        <v>1430.30303030303</v>
      </c>
      <c r="L7" s="50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0">
        <v>1262.8879892037801</v>
      </c>
      <c r="R7" s="6">
        <v>1341.1111111111099</v>
      </c>
      <c r="S7" s="47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0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6">
        <v>1200</v>
      </c>
      <c r="AI7" s="6">
        <v>1259.4522222222199</v>
      </c>
      <c r="AJ7" s="146">
        <v>1250</v>
      </c>
      <c r="AK7" s="6">
        <v>1256.71936758893</v>
      </c>
      <c r="AL7" s="174">
        <v>1226.9230769230801</v>
      </c>
      <c r="AM7" s="170">
        <f t="shared" si="0"/>
        <v>1.6085363911453492</v>
      </c>
      <c r="AN7" s="170">
        <f t="shared" si="1"/>
        <v>-2.3709581816197676</v>
      </c>
    </row>
    <row r="8" spans="1:40" ht="15" customHeight="1" x14ac:dyDescent="0.35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4">
        <v>343.33333333333331</v>
      </c>
      <c r="H8" s="20">
        <v>350</v>
      </c>
      <c r="I8" s="6">
        <v>321.875</v>
      </c>
      <c r="J8" s="6">
        <v>342.85714285714283</v>
      </c>
      <c r="K8" s="6">
        <v>326.92307692307691</v>
      </c>
      <c r="L8" s="50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0">
        <v>328.5</v>
      </c>
      <c r="R8" s="6">
        <v>342.85714285714283</v>
      </c>
      <c r="S8" s="47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0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6">
        <v>342.30769230769232</v>
      </c>
      <c r="AI8" s="6">
        <v>323.07692307692309</v>
      </c>
      <c r="AJ8" s="146">
        <v>340.90909090909093</v>
      </c>
      <c r="AK8" s="6">
        <v>350</v>
      </c>
      <c r="AL8" s="174">
        <v>353.57142857142856</v>
      </c>
      <c r="AM8" s="170">
        <f t="shared" si="0"/>
        <v>2.649769585253448</v>
      </c>
      <c r="AN8" s="170">
        <f t="shared" si="1"/>
        <v>1.0204081632653015</v>
      </c>
    </row>
    <row r="9" spans="1:40" ht="15" customHeight="1" x14ac:dyDescent="0.35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4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50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0">
        <v>285.71428571428572</v>
      </c>
      <c r="R9" s="6">
        <v>300</v>
      </c>
      <c r="S9" s="47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0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6">
        <v>295.83333333333331</v>
      </c>
      <c r="AI9" s="6">
        <v>304.54545454545456</v>
      </c>
      <c r="AJ9" s="146">
        <v>300</v>
      </c>
      <c r="AK9" s="6">
        <v>312.5</v>
      </c>
      <c r="AL9" s="174">
        <v>311.53846153846155</v>
      </c>
      <c r="AM9" s="170">
        <f t="shared" si="0"/>
        <v>3.8461538461538494</v>
      </c>
      <c r="AN9" s="170">
        <f t="shared" si="1"/>
        <v>-0.30769230769230488</v>
      </c>
    </row>
    <row r="10" spans="1:40" ht="15" customHeight="1" x14ac:dyDescent="0.35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2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7">
        <v>351.02</v>
      </c>
      <c r="AI10" s="7">
        <v>356.02</v>
      </c>
      <c r="AJ10" s="146">
        <v>428.30188679245299</v>
      </c>
      <c r="AK10" s="146">
        <v>450.30188679245299</v>
      </c>
      <c r="AL10" s="14">
        <v>452.03</v>
      </c>
      <c r="AM10" s="170">
        <f t="shared" si="0"/>
        <v>19.479941500627433</v>
      </c>
      <c r="AN10" s="170">
        <f t="shared" si="1"/>
        <v>0.38376770300842222</v>
      </c>
    </row>
    <row r="11" spans="1:40" ht="15" customHeight="1" x14ac:dyDescent="0.35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4">
        <v>1100</v>
      </c>
      <c r="H11" s="8">
        <v>1050</v>
      </c>
      <c r="I11" s="8">
        <v>1002.1</v>
      </c>
      <c r="J11" s="6">
        <v>1000</v>
      </c>
      <c r="K11" s="6">
        <v>1100</v>
      </c>
      <c r="L11" s="50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0">
        <v>900</v>
      </c>
      <c r="R11" s="6">
        <v>1066.6666666666667</v>
      </c>
      <c r="S11" s="47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2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7">
        <v>784.03</v>
      </c>
      <c r="AI11" s="7">
        <v>752.99</v>
      </c>
      <c r="AJ11" s="146">
        <v>809.07114273217701</v>
      </c>
      <c r="AK11" s="6">
        <v>850</v>
      </c>
      <c r="AL11" s="174">
        <v>800.21500000000003</v>
      </c>
      <c r="AM11" s="170">
        <f t="shared" si="0"/>
        <v>-23.789047619047615</v>
      </c>
      <c r="AN11" s="170">
        <f t="shared" si="1"/>
        <v>-5.8570588235294085</v>
      </c>
    </row>
    <row r="12" spans="1:40" ht="15" customHeight="1" x14ac:dyDescent="0.35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4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50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0">
        <v>1046.6666666666599</v>
      </c>
      <c r="R12" s="6">
        <v>1100</v>
      </c>
      <c r="S12" s="47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2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7">
        <v>875.36</v>
      </c>
      <c r="AI12" s="7">
        <v>845.37</v>
      </c>
      <c r="AJ12" s="146">
        <v>800</v>
      </c>
      <c r="AK12" s="6">
        <v>825</v>
      </c>
      <c r="AL12" s="174">
        <v>750</v>
      </c>
      <c r="AM12" s="170">
        <f t="shared" si="0"/>
        <v>-30.650564387540928</v>
      </c>
      <c r="AN12" s="170">
        <f t="shared" si="1"/>
        <v>-9.0909090909090917</v>
      </c>
    </row>
    <row r="13" spans="1:40" ht="15" customHeight="1" x14ac:dyDescent="0.35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4">
        <v>170</v>
      </c>
      <c r="H13" s="20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0">
        <v>164</v>
      </c>
      <c r="R13" s="6">
        <v>182.5</v>
      </c>
      <c r="S13" s="47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0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6">
        <v>152.03</v>
      </c>
      <c r="AI13" s="6">
        <v>159.01</v>
      </c>
      <c r="AJ13" s="146">
        <v>180</v>
      </c>
      <c r="AK13" s="6">
        <v>150</v>
      </c>
      <c r="AL13" s="174">
        <v>150.91999999999999</v>
      </c>
      <c r="AM13" s="170">
        <f t="shared" si="0"/>
        <v>-12.603644700625791</v>
      </c>
      <c r="AN13" s="170">
        <f t="shared" si="1"/>
        <v>0.61333333333332507</v>
      </c>
    </row>
    <row r="14" spans="1:40" ht="15" customHeight="1" x14ac:dyDescent="0.35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4">
        <v>189.66666666666666</v>
      </c>
      <c r="H14" s="20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0">
        <v>191</v>
      </c>
      <c r="R14" s="6">
        <v>203.125</v>
      </c>
      <c r="S14" s="47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0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6">
        <v>196</v>
      </c>
      <c r="AI14" s="6">
        <v>183.07692307692307</v>
      </c>
      <c r="AJ14" s="146">
        <v>192</v>
      </c>
      <c r="AK14" s="6">
        <v>198.94736842105263</v>
      </c>
      <c r="AL14" s="174">
        <v>191.76470588235293</v>
      </c>
      <c r="AM14" s="170">
        <f t="shared" si="0"/>
        <v>-6.4562410329985722</v>
      </c>
      <c r="AN14" s="170">
        <f t="shared" si="1"/>
        <v>-3.6103330220977337</v>
      </c>
    </row>
    <row r="15" spans="1:40" ht="15" customHeight="1" x14ac:dyDescent="0.35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4">
        <v>2400</v>
      </c>
      <c r="H15" s="20">
        <v>2000</v>
      </c>
      <c r="I15" s="6">
        <v>1800</v>
      </c>
      <c r="J15" s="6">
        <v>1825</v>
      </c>
      <c r="K15" s="6">
        <v>1846.6666666665999</v>
      </c>
      <c r="L15" s="50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0">
        <v>2090</v>
      </c>
      <c r="R15" s="6">
        <v>2100</v>
      </c>
      <c r="S15" s="47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0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6">
        <v>2500</v>
      </c>
      <c r="AI15" s="6">
        <v>2525</v>
      </c>
      <c r="AJ15" s="146">
        <v>2558.5714285714298</v>
      </c>
      <c r="AK15" s="6">
        <v>2571.4285714285716</v>
      </c>
      <c r="AL15" s="174">
        <v>2495.5555555555602</v>
      </c>
      <c r="AM15" s="170">
        <f t="shared" si="0"/>
        <v>11.408730158730366</v>
      </c>
      <c r="AN15" s="170">
        <f t="shared" si="1"/>
        <v>-2.9506172839504416</v>
      </c>
    </row>
    <row r="16" spans="1:40" ht="15" customHeight="1" x14ac:dyDescent="0.35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4">
        <v>352.89769054474903</v>
      </c>
      <c r="H16" s="20">
        <v>383.30577802216499</v>
      </c>
      <c r="I16" s="6">
        <v>422.12444444444441</v>
      </c>
      <c r="J16" s="6">
        <v>422.41993155555548</v>
      </c>
      <c r="K16" s="6">
        <v>415.35</v>
      </c>
      <c r="L16" s="50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0">
        <v>325.19707416766198</v>
      </c>
      <c r="R16" s="6">
        <v>313.60982808041632</v>
      </c>
      <c r="S16" s="47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0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6">
        <v>179.81060570574638</v>
      </c>
      <c r="AI16" s="6">
        <v>186.40571428571428</v>
      </c>
      <c r="AJ16" s="146">
        <v>204.9206002331002</v>
      </c>
      <c r="AK16" s="6">
        <v>219.17250705950391</v>
      </c>
      <c r="AL16" s="174">
        <v>217.910084052103</v>
      </c>
      <c r="AM16" s="170">
        <f t="shared" si="0"/>
        <v>-14.861008599704764</v>
      </c>
      <c r="AN16" s="170">
        <f t="shared" si="1"/>
        <v>-0.57599514845088318</v>
      </c>
    </row>
    <row r="17" spans="1:40" ht="15" customHeight="1" x14ac:dyDescent="0.35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4">
        <v>362.09127881922001</v>
      </c>
      <c r="H17" s="20">
        <v>377.570168801786</v>
      </c>
      <c r="I17" s="6">
        <v>371.12444444444401</v>
      </c>
      <c r="J17" s="6">
        <v>371.38423155555512</v>
      </c>
      <c r="K17" s="6">
        <v>369.10750663901899</v>
      </c>
      <c r="L17" s="50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0">
        <v>339.26055037399601</v>
      </c>
      <c r="R17" s="6">
        <v>400.35330682389514</v>
      </c>
      <c r="S17" s="47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0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6">
        <v>203.65115276879999</v>
      </c>
      <c r="AI17" s="6">
        <v>208.91500000000002</v>
      </c>
      <c r="AJ17" s="146">
        <v>224.93686868686871</v>
      </c>
      <c r="AK17" s="6">
        <v>249.117467959051</v>
      </c>
      <c r="AL17" s="174">
        <v>226.71849501092811</v>
      </c>
      <c r="AM17" s="170">
        <f t="shared" si="0"/>
        <v>-4.7274291702666646</v>
      </c>
      <c r="AN17" s="170">
        <f t="shared" si="1"/>
        <v>-8.991329725543272</v>
      </c>
    </row>
    <row r="18" spans="1:40" ht="15" customHeight="1" x14ac:dyDescent="0.35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4">
        <v>1144.4444444444443</v>
      </c>
      <c r="H18" s="20">
        <v>1083.3333333333335</v>
      </c>
      <c r="I18" s="8">
        <v>1014.62625</v>
      </c>
      <c r="J18" s="6">
        <v>1016.17376775271</v>
      </c>
      <c r="K18" s="6">
        <v>1083.3333333333301</v>
      </c>
      <c r="L18" s="50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0">
        <v>1066.3596491228</v>
      </c>
      <c r="R18" s="6">
        <v>1069.44444444444</v>
      </c>
      <c r="S18" s="47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0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6">
        <v>800</v>
      </c>
      <c r="AI18" s="6">
        <v>837.5</v>
      </c>
      <c r="AJ18" s="146">
        <v>923.36363636364001</v>
      </c>
      <c r="AK18" s="6">
        <v>965.45454545455004</v>
      </c>
      <c r="AL18" s="174">
        <v>901.03896103896</v>
      </c>
      <c r="AM18" s="170">
        <f t="shared" si="0"/>
        <v>-18.366119333600452</v>
      </c>
      <c r="AN18" s="170">
        <f t="shared" si="1"/>
        <v>-6.6720473500140027</v>
      </c>
    </row>
    <row r="19" spans="1:40" ht="15" customHeight="1" x14ac:dyDescent="0.35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4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50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0">
        <v>1985.3775853775901</v>
      </c>
      <c r="R19" s="6">
        <v>1868.4139784946201</v>
      </c>
      <c r="S19" s="47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0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6">
        <v>1475</v>
      </c>
      <c r="AI19" s="6">
        <v>1451.875</v>
      </c>
      <c r="AJ19" s="146">
        <v>1508.8888888888901</v>
      </c>
      <c r="AK19" s="6">
        <v>1537.5</v>
      </c>
      <c r="AL19" s="174">
        <v>1502.59</v>
      </c>
      <c r="AM19" s="170">
        <f t="shared" si="0"/>
        <v>-6.7979276898693461</v>
      </c>
      <c r="AN19" s="170">
        <f t="shared" si="1"/>
        <v>-2.2705691056910622</v>
      </c>
    </row>
    <row r="20" spans="1:40" ht="15" customHeight="1" x14ac:dyDescent="0.35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4">
        <v>323.43972543972501</v>
      </c>
      <c r="H20" s="20">
        <v>321.59783051087402</v>
      </c>
      <c r="I20" s="6">
        <v>341.66699999999997</v>
      </c>
      <c r="J20" s="6">
        <v>345.38095238095235</v>
      </c>
      <c r="K20" s="6">
        <v>347.22985347985298</v>
      </c>
      <c r="L20" s="50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0">
        <v>186.64297806326789</v>
      </c>
      <c r="R20" s="6">
        <v>206.09523809523799</v>
      </c>
      <c r="S20" s="47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0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6">
        <v>228.42671731560625</v>
      </c>
      <c r="AI20" s="6">
        <v>226.55818181818199</v>
      </c>
      <c r="AJ20" s="146">
        <v>261.32914704343301</v>
      </c>
      <c r="AK20" s="6">
        <v>284.01883830455301</v>
      </c>
      <c r="AL20" s="174">
        <v>211.102312321825</v>
      </c>
      <c r="AM20" s="170">
        <f t="shared" si="0"/>
        <v>-7.6673998442860407</v>
      </c>
      <c r="AN20" s="170">
        <f t="shared" si="1"/>
        <v>-25.673130140944988</v>
      </c>
    </row>
    <row r="21" spans="1:40" ht="15" customHeight="1" x14ac:dyDescent="0.35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4">
        <v>453.17725752508363</v>
      </c>
      <c r="H21" s="20">
        <v>449.23480083857402</v>
      </c>
      <c r="I21" s="6">
        <v>471.48</v>
      </c>
      <c r="J21" s="6">
        <v>451.42857142857099</v>
      </c>
      <c r="K21" s="6">
        <v>429.93710691823901</v>
      </c>
      <c r="L21" s="50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0">
        <v>501.64630526335321</v>
      </c>
      <c r="R21" s="6">
        <v>521.42857142857144</v>
      </c>
      <c r="S21" s="47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0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6">
        <v>312.01465201465197</v>
      </c>
      <c r="AI21" s="6">
        <v>315</v>
      </c>
      <c r="AJ21" s="146">
        <v>304.76190476190499</v>
      </c>
      <c r="AK21" s="6">
        <v>338.98809523809524</v>
      </c>
      <c r="AL21" s="174">
        <v>316.42857142857099</v>
      </c>
      <c r="AM21" s="170">
        <f t="shared" si="0"/>
        <v>-37.469372536486766</v>
      </c>
      <c r="AN21" s="170">
        <f t="shared" si="1"/>
        <v>-6.6549604916594802</v>
      </c>
    </row>
    <row r="22" spans="1:40" ht="15" customHeight="1" x14ac:dyDescent="0.35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4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50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0">
        <v>368.06909722981811</v>
      </c>
      <c r="R22" s="6">
        <v>338.75585561860072</v>
      </c>
      <c r="S22" s="47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0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6">
        <v>303.65498666040435</v>
      </c>
      <c r="AI22" s="6">
        <v>315.7</v>
      </c>
      <c r="AJ22" s="146">
        <v>380.76534541352254</v>
      </c>
      <c r="AK22" s="6">
        <v>354.287261373327</v>
      </c>
      <c r="AL22" s="174">
        <v>346.147561400521</v>
      </c>
      <c r="AM22" s="170">
        <f t="shared" si="0"/>
        <v>13.874881120809846</v>
      </c>
      <c r="AN22" s="170">
        <f t="shared" si="1"/>
        <v>-2.2974859274516408</v>
      </c>
    </row>
    <row r="23" spans="1:40" ht="15" customHeight="1" x14ac:dyDescent="0.35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28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2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7">
        <v>278.31</v>
      </c>
      <c r="AI23" s="7">
        <v>281.08</v>
      </c>
      <c r="AJ23" s="146">
        <v>265.12962307127856</v>
      </c>
      <c r="AK23" s="146">
        <v>260.5</v>
      </c>
      <c r="AL23" s="14">
        <v>269.89</v>
      </c>
      <c r="AM23" s="170">
        <f t="shared" si="0"/>
        <v>1.8306958553917003</v>
      </c>
      <c r="AN23" s="170">
        <f t="shared" si="1"/>
        <v>3.6046065259117031</v>
      </c>
    </row>
    <row r="24" spans="1:40" ht="15" customHeight="1" x14ac:dyDescent="0.35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4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50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0">
        <v>540.78600912464299</v>
      </c>
      <c r="R24" s="6">
        <v>529.63770180436802</v>
      </c>
      <c r="S24" s="47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0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6">
        <v>403.40184506851199</v>
      </c>
      <c r="AI24" s="6">
        <v>401.41500000000002</v>
      </c>
      <c r="AJ24" s="146">
        <v>478.98721988795501</v>
      </c>
      <c r="AK24" s="6">
        <v>500.73686601464402</v>
      </c>
      <c r="AL24" s="174">
        <v>499.69891660367898</v>
      </c>
      <c r="AM24" s="170">
        <f t="shared" si="0"/>
        <v>9.0071233653507825</v>
      </c>
      <c r="AN24" s="170">
        <f t="shared" si="1"/>
        <v>-0.20728440053277125</v>
      </c>
    </row>
    <row r="25" spans="1:40" ht="15" customHeight="1" x14ac:dyDescent="0.35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4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50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0">
        <v>281.38111379275051</v>
      </c>
      <c r="R25" s="6">
        <v>279.04206454550678</v>
      </c>
      <c r="S25" s="47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0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6">
        <v>203.47985347985301</v>
      </c>
      <c r="AI25" s="6">
        <v>201.27181818181799</v>
      </c>
      <c r="AJ25" s="146">
        <v>253.00116550116601</v>
      </c>
      <c r="AK25" s="6">
        <v>269.930555555556</v>
      </c>
      <c r="AL25" s="174">
        <v>265.08961798435502</v>
      </c>
      <c r="AM25" s="170">
        <f t="shared" si="0"/>
        <v>-10.211581005299125</v>
      </c>
      <c r="AN25" s="170">
        <f t="shared" si="1"/>
        <v>-1.7934011069023419</v>
      </c>
    </row>
    <row r="26" spans="1:40" ht="15" customHeight="1" x14ac:dyDescent="0.35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4">
        <v>309.57210709361919</v>
      </c>
      <c r="H26" s="20">
        <v>320.77308656256025</v>
      </c>
      <c r="I26" s="6">
        <v>365.51299999999998</v>
      </c>
      <c r="J26" s="6">
        <v>279.59137594432002</v>
      </c>
      <c r="K26" s="6">
        <v>261.52796521217601</v>
      </c>
      <c r="L26" s="50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0">
        <v>404.79113126732199</v>
      </c>
      <c r="R26" s="6">
        <v>381.53846153846155</v>
      </c>
      <c r="S26" s="47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0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6">
        <v>149.260172260172</v>
      </c>
      <c r="AI26" s="6">
        <v>135.137272727273</v>
      </c>
      <c r="AJ26" s="146">
        <v>205.50866723500999</v>
      </c>
      <c r="AK26" s="6">
        <v>187.51380262249825</v>
      </c>
      <c r="AL26" s="174">
        <v>157.199087144739</v>
      </c>
      <c r="AM26" s="170">
        <f t="shared" si="0"/>
        <v>-9.515876501849835</v>
      </c>
      <c r="AN26" s="170">
        <f t="shared" si="1"/>
        <v>-16.166658162646655</v>
      </c>
    </row>
    <row r="27" spans="1:40" ht="15" customHeight="1" x14ac:dyDescent="0.35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6">
        <v>1257.9100000000001</v>
      </c>
      <c r="J27" s="6">
        <v>1250</v>
      </c>
      <c r="K27" s="6">
        <v>1240.74074074074</v>
      </c>
      <c r="L27" s="50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0">
        <v>1141.6666666666699</v>
      </c>
      <c r="R27" s="6">
        <v>1215</v>
      </c>
      <c r="S27" s="47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2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6">
        <v>1300</v>
      </c>
      <c r="AI27" s="6">
        <v>1350</v>
      </c>
      <c r="AJ27" s="146">
        <v>1281.6666666666699</v>
      </c>
      <c r="AK27" s="6">
        <v>1300</v>
      </c>
      <c r="AL27" s="174">
        <v>1341.6666666666699</v>
      </c>
      <c r="AM27" s="170">
        <f t="shared" si="0"/>
        <v>10.326968926631281</v>
      </c>
      <c r="AN27" s="170">
        <f t="shared" si="1"/>
        <v>3.2051282051284562</v>
      </c>
    </row>
    <row r="28" spans="1:40" ht="15" customHeight="1" x14ac:dyDescent="0.35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6">
        <v>728.20925299999999</v>
      </c>
      <c r="J28" s="6">
        <v>710</v>
      </c>
      <c r="K28" s="6">
        <v>750.46031746031997</v>
      </c>
      <c r="L28" s="50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0">
        <v>1174.07407407407</v>
      </c>
      <c r="R28" s="6">
        <v>1250</v>
      </c>
      <c r="S28" s="47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2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6">
        <v>876.66666666667004</v>
      </c>
      <c r="AI28" s="6">
        <v>900</v>
      </c>
      <c r="AJ28" s="146">
        <v>1013.33333333333</v>
      </c>
      <c r="AK28" s="6">
        <v>1020</v>
      </c>
      <c r="AL28" s="174">
        <v>1013.33333333333</v>
      </c>
      <c r="AM28" s="170">
        <f t="shared" si="0"/>
        <v>-13.758865248227236</v>
      </c>
      <c r="AN28" s="170">
        <f t="shared" si="1"/>
        <v>-0.6535947712421607</v>
      </c>
    </row>
    <row r="29" spans="1:40" ht="15" customHeight="1" x14ac:dyDescent="0.35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50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0">
        <v>224.91181657848301</v>
      </c>
      <c r="R29" s="6">
        <v>212.07287933094386</v>
      </c>
      <c r="S29" s="47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0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6">
        <v>177.777777777778</v>
      </c>
      <c r="AI29" s="6">
        <v>218.75</v>
      </c>
      <c r="AJ29" s="146">
        <v>313.299663299663</v>
      </c>
      <c r="AK29" s="6">
        <v>319.73684210526318</v>
      </c>
      <c r="AL29" s="174">
        <v>268.030303030303</v>
      </c>
      <c r="AM29" s="170">
        <f t="shared" si="0"/>
        <v>10.909090909090747</v>
      </c>
      <c r="AN29" s="170">
        <f t="shared" si="1"/>
        <v>-16.171592467888779</v>
      </c>
    </row>
    <row r="30" spans="1:40" ht="15" customHeight="1" x14ac:dyDescent="0.35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50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0">
        <v>149.15914010501314</v>
      </c>
      <c r="R30" s="6">
        <v>167.188897522231</v>
      </c>
      <c r="S30" s="47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0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6">
        <v>125.785024154589</v>
      </c>
      <c r="AI30" s="6">
        <v>127.7</v>
      </c>
      <c r="AJ30" s="146">
        <v>189.67948717948718</v>
      </c>
      <c r="AK30" s="6">
        <v>178.125</v>
      </c>
      <c r="AL30" s="174">
        <v>162.84455128205099</v>
      </c>
      <c r="AM30" s="170">
        <f t="shared" si="0"/>
        <v>8.2713940693290269</v>
      </c>
      <c r="AN30" s="170">
        <f t="shared" si="1"/>
        <v>-8.5784975258661138</v>
      </c>
    </row>
    <row r="31" spans="1:40" ht="15" customHeight="1" x14ac:dyDescent="0.35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6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0">
        <v>880.57971014492762</v>
      </c>
      <c r="R31" s="6">
        <v>903.33333333332996</v>
      </c>
      <c r="S31" s="47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2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7">
        <v>812.58</v>
      </c>
      <c r="AI31" s="6">
        <v>740</v>
      </c>
      <c r="AJ31" s="146">
        <v>745.45454545455004</v>
      </c>
      <c r="AK31" s="6">
        <v>775</v>
      </c>
      <c r="AL31" s="174">
        <v>750</v>
      </c>
      <c r="AM31" s="170">
        <f t="shared" si="0"/>
        <v>-20.358498277577596</v>
      </c>
      <c r="AN31" s="170">
        <f t="shared" si="1"/>
        <v>-3.225806451612903</v>
      </c>
    </row>
    <row r="32" spans="1:40" ht="15" customHeight="1" x14ac:dyDescent="0.35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50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0">
        <v>850.83216783216994</v>
      </c>
      <c r="R32" s="6">
        <v>901.97530864197495</v>
      </c>
      <c r="S32" s="47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0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6">
        <v>975.55555555555998</v>
      </c>
      <c r="AI32" s="6">
        <v>938.09571428570996</v>
      </c>
      <c r="AJ32" s="146">
        <v>1012.85714285714</v>
      </c>
      <c r="AK32" s="6">
        <v>975.47619047619003</v>
      </c>
      <c r="AL32" s="174">
        <v>930</v>
      </c>
      <c r="AM32" s="170">
        <f t="shared" si="0"/>
        <v>1.3344276677936633</v>
      </c>
      <c r="AN32" s="170">
        <f t="shared" si="1"/>
        <v>-4.6619477666584874</v>
      </c>
    </row>
    <row r="33" spans="1:40" ht="15" customHeight="1" x14ac:dyDescent="0.35">
      <c r="A33" s="3" t="s">
        <v>32</v>
      </c>
      <c r="B33" s="27">
        <v>752.06</v>
      </c>
      <c r="C33" s="27">
        <v>753.09</v>
      </c>
      <c r="D33" s="27">
        <v>754.12</v>
      </c>
      <c r="E33" s="27">
        <v>755.15</v>
      </c>
      <c r="F33" s="27">
        <v>756.18</v>
      </c>
      <c r="G33" s="27">
        <v>757.21</v>
      </c>
      <c r="H33" s="27">
        <v>758.24</v>
      </c>
      <c r="I33" s="27">
        <v>759.27</v>
      </c>
      <c r="J33" s="8">
        <v>750.91802999999993</v>
      </c>
      <c r="K33" s="6">
        <v>748.33333333332996</v>
      </c>
      <c r="L33" s="50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0">
        <v>859.72222222222001</v>
      </c>
      <c r="R33" s="6">
        <v>880</v>
      </c>
      <c r="S33" s="47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0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6">
        <v>866.66666666667004</v>
      </c>
      <c r="AI33" s="6">
        <v>872.22</v>
      </c>
      <c r="AJ33" s="146">
        <v>791.66666666667004</v>
      </c>
      <c r="AK33" s="6">
        <v>836.66666666667004</v>
      </c>
      <c r="AL33" s="174">
        <v>840</v>
      </c>
      <c r="AM33" s="170">
        <f t="shared" si="0"/>
        <v>-19.230769230769234</v>
      </c>
      <c r="AN33" s="170">
        <f t="shared" si="1"/>
        <v>0.39840637450158733</v>
      </c>
    </row>
    <row r="34" spans="1:40" ht="15" customHeight="1" x14ac:dyDescent="0.35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7">
        <v>1759.27</v>
      </c>
      <c r="J34" s="8">
        <v>1739.91803</v>
      </c>
      <c r="K34" s="6">
        <v>1783.3333333333333</v>
      </c>
      <c r="L34" s="50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0">
        <v>1772.5108225108227</v>
      </c>
      <c r="R34" s="6">
        <v>1685</v>
      </c>
      <c r="S34" s="47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0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6">
        <v>1475.64102564103</v>
      </c>
      <c r="AI34" s="6">
        <v>1448.7166666666701</v>
      </c>
      <c r="AJ34" s="146">
        <v>1515.16339869281</v>
      </c>
      <c r="AK34" s="6">
        <v>1507.6923076923099</v>
      </c>
      <c r="AL34" s="174">
        <v>1479.61538461538</v>
      </c>
      <c r="AM34" s="170">
        <f t="shared" si="0"/>
        <v>-5.5564648117844531</v>
      </c>
      <c r="AN34" s="170">
        <f t="shared" si="1"/>
        <v>-1.8622448979596344</v>
      </c>
    </row>
    <row r="35" spans="1:40" ht="15" customHeight="1" x14ac:dyDescent="0.35">
      <c r="A35" s="3" t="s">
        <v>34</v>
      </c>
      <c r="B35" s="6">
        <v>1654.3125</v>
      </c>
      <c r="C35" s="29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50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0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2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7">
        <v>1326.28</v>
      </c>
      <c r="AI35" s="6">
        <v>1364.44333333333</v>
      </c>
      <c r="AJ35" s="146">
        <v>1267.6724137931035</v>
      </c>
      <c r="AK35" s="6">
        <v>1250</v>
      </c>
      <c r="AL35" s="174">
        <v>1281.41025641026</v>
      </c>
      <c r="AM35" s="170">
        <f t="shared" si="0"/>
        <v>-0.38713800304000662</v>
      </c>
      <c r="AN35" s="170">
        <f t="shared" si="1"/>
        <v>2.5128205128207992</v>
      </c>
    </row>
    <row r="36" spans="1:40" ht="15" customHeight="1" x14ac:dyDescent="0.35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50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0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0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6">
        <v>900</v>
      </c>
      <c r="AI36" s="6">
        <v>961.72500000000002</v>
      </c>
      <c r="AJ36" s="146">
        <v>980</v>
      </c>
      <c r="AK36" s="6">
        <v>1017.5</v>
      </c>
      <c r="AL36" s="174">
        <v>984.82142857142901</v>
      </c>
      <c r="AM36" s="170">
        <f t="shared" si="0"/>
        <v>19.598395163874166</v>
      </c>
      <c r="AN36" s="170">
        <f t="shared" si="1"/>
        <v>-3.2116532116531684</v>
      </c>
    </row>
    <row r="37" spans="1:40" ht="15" customHeight="1" x14ac:dyDescent="0.35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0">
        <v>621.33333333333303</v>
      </c>
      <c r="R37" s="6">
        <v>711.11111111111097</v>
      </c>
      <c r="S37" s="47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2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6">
        <v>455.555555555556</v>
      </c>
      <c r="AI37" s="6">
        <v>470</v>
      </c>
      <c r="AJ37" s="146">
        <v>492</v>
      </c>
      <c r="AK37" s="6">
        <v>469.230769230769</v>
      </c>
      <c r="AL37" s="174">
        <v>458.88888888888903</v>
      </c>
      <c r="AM37" s="170">
        <f t="shared" si="0"/>
        <v>-12.499999999999975</v>
      </c>
      <c r="AN37" s="170">
        <f t="shared" si="1"/>
        <v>-2.2040072859744209</v>
      </c>
    </row>
    <row r="38" spans="1:40" ht="15" customHeight="1" x14ac:dyDescent="0.35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0">
        <v>216.94855239278678</v>
      </c>
      <c r="R38" s="6">
        <v>220.94107529375384</v>
      </c>
      <c r="S38" s="47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0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6">
        <v>125.6486274783875</v>
      </c>
      <c r="AI38" s="6">
        <v>133.44999999999999</v>
      </c>
      <c r="AJ38" s="146">
        <v>153.9594575078446</v>
      </c>
      <c r="AK38" s="6">
        <v>173.1405858769304</v>
      </c>
      <c r="AL38" s="174">
        <v>160.419419102994</v>
      </c>
      <c r="AM38" s="170">
        <f t="shared" si="0"/>
        <v>3.9252673427880551</v>
      </c>
      <c r="AN38" s="170">
        <f t="shared" si="1"/>
        <v>-7.3473049138107358</v>
      </c>
    </row>
    <row r="39" spans="1:40" ht="15" customHeight="1" x14ac:dyDescent="0.35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0">
        <v>221.12197953300901</v>
      </c>
      <c r="R39" s="6">
        <v>228.18588818588799</v>
      </c>
      <c r="S39" s="47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0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6">
        <v>114.435128043999</v>
      </c>
      <c r="AI39" s="6">
        <v>126.025714285714</v>
      </c>
      <c r="AJ39" s="146">
        <v>175.79412774725273</v>
      </c>
      <c r="AK39" s="6">
        <v>178.7585834644658</v>
      </c>
      <c r="AL39" s="174">
        <v>162.66963489185713</v>
      </c>
      <c r="AM39" s="170">
        <f t="shared" si="0"/>
        <v>-4.6442704059140549</v>
      </c>
      <c r="AN39" s="170">
        <f t="shared" si="1"/>
        <v>-9.0003781976751256</v>
      </c>
    </row>
    <row r="40" spans="1:40" ht="15" customHeight="1" x14ac:dyDescent="0.35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0">
        <v>550.30303030303025</v>
      </c>
      <c r="R40" s="6">
        <v>606.66666666666697</v>
      </c>
      <c r="S40" s="47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0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6">
        <v>549.69696969696997</v>
      </c>
      <c r="AI40" s="6">
        <v>602.22249999999997</v>
      </c>
      <c r="AJ40" s="146">
        <v>575</v>
      </c>
      <c r="AK40" s="6">
        <v>556.66666666666697</v>
      </c>
      <c r="AL40" s="174">
        <v>577.77777777777783</v>
      </c>
      <c r="AM40" s="170">
        <f t="shared" si="0"/>
        <v>29.789092724322881</v>
      </c>
      <c r="AN40" s="170">
        <f t="shared" si="1"/>
        <v>3.792415169660631</v>
      </c>
    </row>
    <row r="41" spans="1:40" ht="15" customHeight="1" x14ac:dyDescent="0.35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50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0">
        <v>271.04459391036693</v>
      </c>
      <c r="R41" s="6">
        <v>282.66666666666703</v>
      </c>
      <c r="S41" s="47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0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6">
        <v>210.98765432098801</v>
      </c>
      <c r="AI41" s="6">
        <v>156.339</v>
      </c>
      <c r="AJ41" s="146">
        <v>219.2800788954635</v>
      </c>
      <c r="AK41" s="6">
        <v>226.5</v>
      </c>
      <c r="AL41" s="174">
        <v>221.596736596737</v>
      </c>
      <c r="AM41" s="170">
        <f t="shared" si="0"/>
        <v>19.209242640205133</v>
      </c>
      <c r="AN41" s="170">
        <f t="shared" si="1"/>
        <v>-2.1647962045311244</v>
      </c>
    </row>
    <row r="42" spans="1:40" ht="15" customHeight="1" x14ac:dyDescent="0.35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50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0">
        <v>257.597989400838</v>
      </c>
      <c r="R42" s="6">
        <v>250.56474914630942</v>
      </c>
      <c r="S42" s="47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0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6">
        <v>219.0329218107</v>
      </c>
      <c r="AI42" s="6">
        <v>174.01</v>
      </c>
      <c r="AJ42" s="146">
        <v>209.91452991452999</v>
      </c>
      <c r="AK42" s="6">
        <v>224.230769230769</v>
      </c>
      <c r="AL42" s="174">
        <v>208.45841982355989</v>
      </c>
      <c r="AM42" s="170">
        <f t="shared" si="0"/>
        <v>-10.784762071377783</v>
      </c>
      <c r="AN42" s="170">
        <f t="shared" si="1"/>
        <v>-7.033980867709043</v>
      </c>
    </row>
    <row r="43" spans="1:40" ht="15" customHeight="1" x14ac:dyDescent="0.35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0">
        <v>734.00000000000023</v>
      </c>
      <c r="R43" s="6">
        <v>778.22222222222194</v>
      </c>
      <c r="S43" s="47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2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6">
        <v>508.57142857142901</v>
      </c>
      <c r="AI43" s="6">
        <v>503.81</v>
      </c>
      <c r="AJ43" s="146">
        <v>513.33333333333303</v>
      </c>
      <c r="AK43" s="6">
        <v>527.33333333333303</v>
      </c>
      <c r="AL43" s="174">
        <v>503.84615384615398</v>
      </c>
      <c r="AM43" s="170">
        <f t="shared" si="0"/>
        <v>-18.112957787909988</v>
      </c>
      <c r="AN43" s="170">
        <f t="shared" si="1"/>
        <v>-4.4539531265194174</v>
      </c>
    </row>
    <row r="44" spans="1:40" ht="15" customHeight="1" x14ac:dyDescent="0.35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0">
        <v>603.07692307692298</v>
      </c>
      <c r="R44" s="6">
        <v>675</v>
      </c>
      <c r="S44" s="47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0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6">
        <v>666.66666666666663</v>
      </c>
      <c r="AI44" s="6">
        <v>683.75</v>
      </c>
      <c r="AJ44" s="146">
        <v>614.28571428571433</v>
      </c>
      <c r="AK44" s="6">
        <v>636.66666666666697</v>
      </c>
      <c r="AL44" s="174">
        <v>638.88888888888903</v>
      </c>
      <c r="AM44" s="170">
        <f t="shared" si="0"/>
        <v>22.863247863247889</v>
      </c>
      <c r="AN44" s="170">
        <f t="shared" si="1"/>
        <v>0.34904013961602987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N45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7.54296875" customWidth="1"/>
    <col min="2" max="13" width="9.1796875" style="4"/>
    <col min="24" max="24" width="10.54296875" customWidth="1"/>
    <col min="27" max="27" width="10.816406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4">
        <v>470.41666666666703</v>
      </c>
      <c r="H2" s="20">
        <v>480</v>
      </c>
      <c r="I2" s="6">
        <v>456.92307692307691</v>
      </c>
      <c r="J2" s="6">
        <v>450.5263157894737</v>
      </c>
      <c r="K2" s="51">
        <v>432.38461538461502</v>
      </c>
      <c r="L2" s="52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0">
        <v>585.38461538461502</v>
      </c>
      <c r="R2" s="6">
        <v>575.78947368421098</v>
      </c>
      <c r="S2" s="47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0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6">
        <v>451.25</v>
      </c>
      <c r="AI2" s="6">
        <v>473</v>
      </c>
      <c r="AJ2" s="146">
        <v>442</v>
      </c>
      <c r="AK2" s="6">
        <v>438.33333333333331</v>
      </c>
      <c r="AL2" s="174">
        <v>439.375</v>
      </c>
      <c r="AM2" s="170">
        <f>(AL2-Z2)/Z2*100</f>
        <v>-7.9842931937172779</v>
      </c>
      <c r="AN2" s="170">
        <f>(AL2-AK2)/AK2*100</f>
        <v>0.23764258555133513</v>
      </c>
    </row>
    <row r="3" spans="1:40" ht="15" customHeight="1" x14ac:dyDescent="0.35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4">
        <v>40.357142857142854</v>
      </c>
      <c r="H3" s="20">
        <v>41.92307692307692</v>
      </c>
      <c r="I3" s="6">
        <v>58.666666666666664</v>
      </c>
      <c r="J3" s="6">
        <v>57.578947368421098</v>
      </c>
      <c r="K3" s="51">
        <v>40.714285714285715</v>
      </c>
      <c r="L3" s="53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0">
        <v>41.92307692307692</v>
      </c>
      <c r="R3" s="6">
        <v>41.578947368421055</v>
      </c>
      <c r="S3" s="47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0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6">
        <v>47.142857142857146</v>
      </c>
      <c r="AI3" s="6">
        <v>38.888888888888886</v>
      </c>
      <c r="AJ3" s="146">
        <v>38.666666666666664</v>
      </c>
      <c r="AK3" s="6">
        <v>39.166666666666664</v>
      </c>
      <c r="AL3" s="174">
        <v>39.666666666666664</v>
      </c>
      <c r="AM3" s="170">
        <f t="shared" ref="AM3:AM44" si="0">(AL3-Z3)/Z3*100</f>
        <v>-2.658486707566468</v>
      </c>
      <c r="AN3" s="170">
        <f t="shared" ref="AN3:AN44" si="1">(AL3-AK3)/AK3*100</f>
        <v>1.2765957446808511</v>
      </c>
    </row>
    <row r="4" spans="1:40" ht="15" customHeight="1" x14ac:dyDescent="0.35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4">
        <v>347.69542464439473</v>
      </c>
      <c r="H4" s="20">
        <v>381.55673871991962</v>
      </c>
      <c r="I4" s="6">
        <v>372.39499999999998</v>
      </c>
      <c r="J4" s="6">
        <v>381.63030194704805</v>
      </c>
      <c r="K4" s="51">
        <v>374.88271483807199</v>
      </c>
      <c r="L4" s="52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0">
        <v>382.91517029199503</v>
      </c>
      <c r="R4" s="6">
        <v>381.63030194704805</v>
      </c>
      <c r="S4" s="47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0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6">
        <v>283.804347826087</v>
      </c>
      <c r="AI4" s="6">
        <v>247.58090909090913</v>
      </c>
      <c r="AJ4" s="146">
        <v>229.75626325806832</v>
      </c>
      <c r="AK4" s="6">
        <v>214.15542060278901</v>
      </c>
      <c r="AL4" s="174">
        <v>200.45591445591401</v>
      </c>
      <c r="AM4" s="170">
        <f t="shared" si="0"/>
        <v>-43.916936113065134</v>
      </c>
      <c r="AN4" s="170">
        <f t="shared" si="1"/>
        <v>-6.3969924778530602</v>
      </c>
    </row>
    <row r="5" spans="1:40" ht="15" customHeight="1" x14ac:dyDescent="0.35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4">
        <v>338.37458317117682</v>
      </c>
      <c r="H5" s="20">
        <v>352.61129066429669</v>
      </c>
      <c r="I5" s="6">
        <v>343.95249999999999</v>
      </c>
      <c r="J5" s="6">
        <v>344.15887149999998</v>
      </c>
      <c r="K5" s="51">
        <v>330.47193282907574</v>
      </c>
      <c r="L5" s="51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0">
        <v>315.38124237731205</v>
      </c>
      <c r="R5" s="6">
        <v>321.65645948254644</v>
      </c>
      <c r="S5" s="47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0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6">
        <v>290.47407276012393</v>
      </c>
      <c r="AI5" s="6">
        <v>293.80888888888899</v>
      </c>
      <c r="AJ5" s="146">
        <v>216.08686172350767</v>
      </c>
      <c r="AK5" s="6">
        <v>205.9213337831759</v>
      </c>
      <c r="AL5" s="174">
        <v>198.87464387464399</v>
      </c>
      <c r="AM5" s="170">
        <f t="shared" si="0"/>
        <v>-34.939029126213484</v>
      </c>
      <c r="AN5" s="170">
        <f t="shared" si="1"/>
        <v>-3.4220300437407274</v>
      </c>
    </row>
    <row r="6" spans="1:40" ht="15" customHeight="1" x14ac:dyDescent="0.35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4">
        <v>1156.8919610855</v>
      </c>
      <c r="H6" s="20">
        <v>1254.2599912165131</v>
      </c>
      <c r="I6" s="6">
        <v>1330.2261538461539</v>
      </c>
      <c r="J6" s="6">
        <v>1331.0242895384615</v>
      </c>
      <c r="K6" s="51">
        <v>1205.8201058201059</v>
      </c>
      <c r="L6" s="52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0">
        <v>983.61713883865787</v>
      </c>
      <c r="R6" s="6">
        <v>1068.75</v>
      </c>
      <c r="S6" s="47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0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6">
        <v>998</v>
      </c>
      <c r="AI6" s="6">
        <v>1003.096</v>
      </c>
      <c r="AJ6" s="146">
        <v>989.08307210031296</v>
      </c>
      <c r="AK6" s="6">
        <v>994.56335934596996</v>
      </c>
      <c r="AL6" s="174">
        <v>998.58148400000005</v>
      </c>
      <c r="AM6" s="170">
        <f t="shared" si="0"/>
        <v>-14.65115521367521</v>
      </c>
      <c r="AN6" s="170">
        <f t="shared" si="1"/>
        <v>0.40400891670415334</v>
      </c>
    </row>
    <row r="7" spans="1:40" ht="15" customHeight="1" x14ac:dyDescent="0.35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4">
        <v>1381.41504803055</v>
      </c>
      <c r="H7" s="20">
        <v>1345.4095045500508</v>
      </c>
      <c r="I7" s="6">
        <v>1130.4453333333333</v>
      </c>
      <c r="J7" s="6">
        <v>1161.1415561715485</v>
      </c>
      <c r="K7" s="51">
        <v>1116.6507024265645</v>
      </c>
      <c r="L7" s="52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0">
        <v>1271.46172404411</v>
      </c>
      <c r="R7" s="6">
        <v>1200.5996286818204</v>
      </c>
      <c r="S7" s="47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0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6">
        <v>1200</v>
      </c>
      <c r="AI7" s="6">
        <v>1250.70181818182</v>
      </c>
      <c r="AJ7" s="146">
        <v>1303.32906305653</v>
      </c>
      <c r="AK7" s="6">
        <v>1320.0438537083</v>
      </c>
      <c r="AL7" s="174">
        <v>1297.8967120643986</v>
      </c>
      <c r="AM7" s="170">
        <f t="shared" si="0"/>
        <v>7.7436606439160043</v>
      </c>
      <c r="AN7" s="170">
        <f t="shared" si="1"/>
        <v>-1.6777580215752055</v>
      </c>
    </row>
    <row r="8" spans="1:40" ht="15" customHeight="1" x14ac:dyDescent="0.35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4">
        <v>320</v>
      </c>
      <c r="H8" s="20">
        <v>312.5</v>
      </c>
      <c r="I8" s="6">
        <v>308.33333333333331</v>
      </c>
      <c r="J8" s="6">
        <v>300</v>
      </c>
      <c r="K8" s="51">
        <v>305.22000000000003</v>
      </c>
      <c r="L8" s="52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0">
        <v>312.5</v>
      </c>
      <c r="R8" s="6">
        <v>300</v>
      </c>
      <c r="S8" s="47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0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6">
        <v>302.30769230769198</v>
      </c>
      <c r="AI8" s="6">
        <v>290</v>
      </c>
      <c r="AJ8" s="146">
        <v>300</v>
      </c>
      <c r="AK8" s="6">
        <v>270</v>
      </c>
      <c r="AL8" s="174">
        <v>263.33333333333297</v>
      </c>
      <c r="AM8" s="170">
        <f t="shared" si="0"/>
        <v>1.2820512820511436</v>
      </c>
      <c r="AN8" s="170">
        <f t="shared" si="1"/>
        <v>-2.4691358024692693</v>
      </c>
    </row>
    <row r="9" spans="1:40" ht="15" customHeight="1" x14ac:dyDescent="0.35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4">
        <v>277.27272727272725</v>
      </c>
      <c r="H9" s="20">
        <v>300</v>
      </c>
      <c r="I9" s="6">
        <v>273.63636363636363</v>
      </c>
      <c r="J9" s="6">
        <v>295.45454545454544</v>
      </c>
      <c r="K9" s="51">
        <v>271.66666666666669</v>
      </c>
      <c r="L9" s="52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0">
        <v>270.90909090909093</v>
      </c>
      <c r="R9" s="6">
        <v>287.27272727272725</v>
      </c>
      <c r="S9" s="47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0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6">
        <v>295.83333333333331</v>
      </c>
      <c r="AI9" s="6">
        <v>295.45454545454544</v>
      </c>
      <c r="AJ9" s="146">
        <v>281.81818181818181</v>
      </c>
      <c r="AK9" s="6">
        <v>285.71428571428572</v>
      </c>
      <c r="AL9" s="174">
        <v>280</v>
      </c>
      <c r="AM9" s="170">
        <f t="shared" si="0"/>
        <v>-5.2307692307692255</v>
      </c>
      <c r="AN9" s="170">
        <f t="shared" si="1"/>
        <v>-2.0000000000000027</v>
      </c>
    </row>
    <row r="10" spans="1:40" ht="15" customHeight="1" x14ac:dyDescent="0.35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4">
        <v>550</v>
      </c>
      <c r="H10" s="20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0">
        <v>469.84126984126988</v>
      </c>
      <c r="R10" s="21">
        <v>498.39926323554681</v>
      </c>
      <c r="S10" s="47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2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7">
        <v>431.06</v>
      </c>
      <c r="AI10" s="7">
        <v>433.89</v>
      </c>
      <c r="AJ10" s="146">
        <v>462.17642901085861</v>
      </c>
      <c r="AK10" s="6">
        <v>450</v>
      </c>
      <c r="AL10" s="174">
        <v>446.47887323943701</v>
      </c>
      <c r="AM10" s="170">
        <f t="shared" si="0"/>
        <v>-11.018634887460307</v>
      </c>
      <c r="AN10" s="170">
        <f t="shared" si="1"/>
        <v>-0.78247261345844288</v>
      </c>
    </row>
    <row r="11" spans="1:40" ht="15" customHeight="1" x14ac:dyDescent="0.35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4">
        <v>1054.4520547945201</v>
      </c>
      <c r="H11" s="20">
        <v>1166.6666666666667</v>
      </c>
      <c r="I11" s="6">
        <v>911.11</v>
      </c>
      <c r="J11" s="6">
        <v>910.55</v>
      </c>
      <c r="K11" s="51">
        <v>905</v>
      </c>
      <c r="L11" s="52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0">
        <v>975</v>
      </c>
      <c r="R11" s="6">
        <v>1100</v>
      </c>
      <c r="S11" s="47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0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7">
        <v>830.15</v>
      </c>
      <c r="AI11" s="6">
        <v>800</v>
      </c>
      <c r="AJ11" s="6">
        <v>800</v>
      </c>
      <c r="AK11" s="6">
        <v>816.66666666667004</v>
      </c>
      <c r="AL11" s="174">
        <v>766.66666666666697</v>
      </c>
      <c r="AM11" s="170">
        <f t="shared" si="0"/>
        <v>-31.700074239049712</v>
      </c>
      <c r="AN11" s="170">
        <f t="shared" si="1"/>
        <v>-6.1224489795921873</v>
      </c>
    </row>
    <row r="12" spans="1:40" ht="15" customHeight="1" x14ac:dyDescent="0.35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4">
        <v>1050</v>
      </c>
      <c r="H12" s="20">
        <v>1120</v>
      </c>
      <c r="I12" s="6">
        <v>1150</v>
      </c>
      <c r="J12" s="6">
        <v>1150.6899999999998</v>
      </c>
      <c r="K12" s="51">
        <v>1120.68</v>
      </c>
      <c r="L12" s="52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0">
        <v>937.5</v>
      </c>
      <c r="R12" s="6">
        <v>986.66666666666663</v>
      </c>
      <c r="S12" s="47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0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7">
        <v>851.03</v>
      </c>
      <c r="AI12" s="6">
        <v>822.5</v>
      </c>
      <c r="AJ12" s="146">
        <v>833.33333333333337</v>
      </c>
      <c r="AK12" s="6">
        <v>830.33333333332996</v>
      </c>
      <c r="AL12" s="174">
        <v>783.33333333332996</v>
      </c>
      <c r="AM12" s="170">
        <f t="shared" si="0"/>
        <v>-21.829521829521902</v>
      </c>
      <c r="AN12" s="170">
        <f t="shared" si="1"/>
        <v>-5.6603773584905888</v>
      </c>
    </row>
    <row r="13" spans="1:40" ht="15" customHeight="1" x14ac:dyDescent="0.35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4">
        <v>165</v>
      </c>
      <c r="H13" s="20">
        <v>168</v>
      </c>
      <c r="I13" s="6">
        <v>170</v>
      </c>
      <c r="J13" s="6">
        <v>180</v>
      </c>
      <c r="K13" s="51">
        <v>165</v>
      </c>
      <c r="L13" s="51">
        <v>165</v>
      </c>
      <c r="M13" s="13">
        <v>176</v>
      </c>
      <c r="N13" s="6">
        <v>172.5</v>
      </c>
      <c r="O13" s="6">
        <v>170</v>
      </c>
      <c r="P13" s="6">
        <v>170</v>
      </c>
      <c r="Q13" s="20">
        <v>163.33333333333334</v>
      </c>
      <c r="R13" s="6">
        <v>173.33333333333334</v>
      </c>
      <c r="S13" s="47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0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6">
        <v>159.34</v>
      </c>
      <c r="AI13" s="6">
        <v>163.33333333333334</v>
      </c>
      <c r="AJ13" s="146">
        <v>150</v>
      </c>
      <c r="AK13" s="6">
        <v>150</v>
      </c>
      <c r="AL13" s="174">
        <v>150</v>
      </c>
      <c r="AM13" s="170">
        <f t="shared" si="0"/>
        <v>-11.76470588235294</v>
      </c>
      <c r="AN13" s="170">
        <f t="shared" si="1"/>
        <v>0</v>
      </c>
    </row>
    <row r="14" spans="1:40" ht="15" customHeight="1" x14ac:dyDescent="0.35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4">
        <v>203.57142857142901</v>
      </c>
      <c r="H14" s="20">
        <v>204.61538461538461</v>
      </c>
      <c r="I14" s="6">
        <v>205.625</v>
      </c>
      <c r="J14" s="6">
        <v>207.22222222222223</v>
      </c>
      <c r="K14" s="51">
        <v>205.71428571428572</v>
      </c>
      <c r="L14" s="51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0">
        <v>199.28571428571428</v>
      </c>
      <c r="R14" s="6">
        <v>205.55555555555554</v>
      </c>
      <c r="S14" s="47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0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6">
        <v>186</v>
      </c>
      <c r="AI14" s="6">
        <v>195.38461538461539</v>
      </c>
      <c r="AJ14" s="146">
        <v>195.83333333333334</v>
      </c>
      <c r="AK14" s="6">
        <v>195.26315789473685</v>
      </c>
      <c r="AL14" s="174">
        <v>191.25</v>
      </c>
      <c r="AM14" s="170">
        <f t="shared" si="0"/>
        <v>-4.0057915057915041</v>
      </c>
      <c r="AN14" s="170">
        <f t="shared" si="1"/>
        <v>-2.0552560646900311</v>
      </c>
    </row>
    <row r="15" spans="1:40" ht="15" customHeight="1" x14ac:dyDescent="0.35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4">
        <v>1750</v>
      </c>
      <c r="H15" s="20">
        <v>1350</v>
      </c>
      <c r="I15" s="6">
        <v>1450</v>
      </c>
      <c r="J15" s="6">
        <v>1450.7249999999999</v>
      </c>
      <c r="K15" s="51">
        <v>1300</v>
      </c>
      <c r="L15" s="52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0">
        <v>1550</v>
      </c>
      <c r="R15" s="6">
        <v>1450</v>
      </c>
      <c r="S15" s="47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0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6">
        <v>1554.03</v>
      </c>
      <c r="AI15" s="6">
        <v>1600</v>
      </c>
      <c r="AJ15" s="146">
        <v>1643.5911031967601</v>
      </c>
      <c r="AK15" s="6">
        <v>1620</v>
      </c>
      <c r="AL15" s="174">
        <v>1602.15</v>
      </c>
      <c r="AM15" s="170">
        <f t="shared" si="0"/>
        <v>23.242307692307698</v>
      </c>
      <c r="AN15" s="170">
        <f t="shared" si="1"/>
        <v>-1.1018518518518463</v>
      </c>
    </row>
    <row r="16" spans="1:40" ht="15" customHeight="1" x14ac:dyDescent="0.35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4">
        <v>283.29158796638472</v>
      </c>
      <c r="H16" s="20">
        <v>276.16883116883116</v>
      </c>
      <c r="I16" s="6">
        <v>278.77187500000002</v>
      </c>
      <c r="J16" s="6">
        <v>289.65702947845801</v>
      </c>
      <c r="K16" s="51">
        <v>225.58</v>
      </c>
      <c r="L16" s="52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0">
        <v>188.76593518780999</v>
      </c>
      <c r="R16" s="6">
        <v>159.25423341093386</v>
      </c>
      <c r="S16" s="47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0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6">
        <v>119.810605705746</v>
      </c>
      <c r="AI16" s="6">
        <v>126.67999999999998</v>
      </c>
      <c r="AJ16" s="146">
        <v>133.01587301587301</v>
      </c>
      <c r="AK16" s="6">
        <v>126.63227342838999</v>
      </c>
      <c r="AL16" s="174">
        <v>118.06268720581943</v>
      </c>
      <c r="AM16" s="170">
        <f t="shared" si="0"/>
        <v>-7.7813862552255033</v>
      </c>
      <c r="AN16" s="170">
        <f t="shared" si="1"/>
        <v>-6.7673003023329823</v>
      </c>
    </row>
    <row r="17" spans="1:40" ht="15" customHeight="1" x14ac:dyDescent="0.35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4">
        <v>302.25597498324771</v>
      </c>
      <c r="H17" s="20">
        <v>306.27620162284001</v>
      </c>
      <c r="I17" s="6">
        <v>300.53916666666697</v>
      </c>
      <c r="J17" s="6">
        <v>306.59554730983302</v>
      </c>
      <c r="K17" s="51">
        <v>295.33</v>
      </c>
      <c r="L17" s="52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0">
        <v>205.551363436739</v>
      </c>
      <c r="R17" s="6">
        <v>190.80157119846899</v>
      </c>
      <c r="S17" s="47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0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6">
        <v>153.65115276879999</v>
      </c>
      <c r="AI17" s="6">
        <v>144.24142857142857</v>
      </c>
      <c r="AJ17" s="146">
        <v>116.17283950617285</v>
      </c>
      <c r="AK17" s="6">
        <v>127.54820936639118</v>
      </c>
      <c r="AL17" s="174">
        <v>118.516243516244</v>
      </c>
      <c r="AM17" s="170">
        <f t="shared" si="0"/>
        <v>-30.151161494444789</v>
      </c>
      <c r="AN17" s="170">
        <f t="shared" si="1"/>
        <v>-7.0812172864004843</v>
      </c>
    </row>
    <row r="18" spans="1:40" ht="15" customHeight="1" x14ac:dyDescent="0.35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4">
        <v>950</v>
      </c>
      <c r="H18" s="20">
        <v>950</v>
      </c>
      <c r="I18" s="6">
        <v>1150</v>
      </c>
      <c r="J18" s="6">
        <v>1200</v>
      </c>
      <c r="K18" s="51">
        <v>1170.3703703703704</v>
      </c>
      <c r="L18" s="52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0">
        <v>981.42857142857099</v>
      </c>
      <c r="R18" s="6">
        <v>1017.95454545455</v>
      </c>
      <c r="S18" s="47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0">
        <v>987.5</v>
      </c>
      <c r="AD18" s="6">
        <v>950</v>
      </c>
      <c r="AE18" s="6">
        <v>875</v>
      </c>
      <c r="AF18" s="6">
        <v>837.5</v>
      </c>
      <c r="AG18" s="17">
        <v>850</v>
      </c>
      <c r="AH18" s="6">
        <v>857.12</v>
      </c>
      <c r="AI18" s="6">
        <v>850</v>
      </c>
      <c r="AJ18" s="146">
        <v>900</v>
      </c>
      <c r="AK18" s="6">
        <v>929.09090909091003</v>
      </c>
      <c r="AL18" s="174">
        <v>938.09523809524001</v>
      </c>
      <c r="AM18" s="170">
        <f t="shared" si="0"/>
        <v>-16.613756613756443</v>
      </c>
      <c r="AN18" s="170">
        <f t="shared" si="1"/>
        <v>0.9691547852018555</v>
      </c>
    </row>
    <row r="19" spans="1:40" ht="15" customHeight="1" x14ac:dyDescent="0.35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4">
        <v>2540</v>
      </c>
      <c r="H19" s="20">
        <v>2480.75396825397</v>
      </c>
      <c r="I19" s="6">
        <v>2224.5680000000002</v>
      </c>
      <c r="J19" s="6">
        <v>2250</v>
      </c>
      <c r="K19" s="51">
        <v>2233.3333333333335</v>
      </c>
      <c r="L19" s="52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0">
        <v>1956.3636363636365</v>
      </c>
      <c r="R19" s="6">
        <v>2035.08064516129</v>
      </c>
      <c r="S19" s="47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0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6">
        <v>1802.2874999999999</v>
      </c>
      <c r="AI19" s="6">
        <v>1782.2233333333299</v>
      </c>
      <c r="AJ19" s="146">
        <v>1848.5185482443335</v>
      </c>
      <c r="AK19" s="6">
        <v>1850.7552780255701</v>
      </c>
      <c r="AL19" s="174">
        <v>1826.3741134751799</v>
      </c>
      <c r="AM19" s="170">
        <f t="shared" si="0"/>
        <v>-8.8989246728559532</v>
      </c>
      <c r="AN19" s="170">
        <f t="shared" si="1"/>
        <v>-1.3173629620227574</v>
      </c>
    </row>
    <row r="20" spans="1:40" ht="15" customHeight="1" x14ac:dyDescent="0.35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4">
        <v>188.451805490976</v>
      </c>
      <c r="H20" s="20">
        <v>184.49695814521399</v>
      </c>
      <c r="I20" s="6">
        <v>216.20066666666699</v>
      </c>
      <c r="J20" s="6">
        <v>210.41107197886859</v>
      </c>
      <c r="K20" s="51">
        <v>216.32359924026599</v>
      </c>
      <c r="L20" s="52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0">
        <v>204.320942215679</v>
      </c>
      <c r="R20" s="6">
        <v>202.83730158730157</v>
      </c>
      <c r="S20" s="47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0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6">
        <v>228.42671731560625</v>
      </c>
      <c r="AI20" s="6">
        <v>203.12750000000003</v>
      </c>
      <c r="AJ20" s="146">
        <v>190.13004940424295</v>
      </c>
      <c r="AK20" s="6">
        <v>204.00370411372501</v>
      </c>
      <c r="AL20" s="174">
        <v>189.966189285609</v>
      </c>
      <c r="AM20" s="170">
        <f t="shared" si="0"/>
        <v>-16.74466649373727</v>
      </c>
      <c r="AN20" s="170">
        <f t="shared" si="1"/>
        <v>-6.8810097782786208</v>
      </c>
    </row>
    <row r="21" spans="1:40" ht="15" customHeight="1" x14ac:dyDescent="0.35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4">
        <v>490.18767507002798</v>
      </c>
      <c r="H21" s="20">
        <v>488.75</v>
      </c>
      <c r="I21" s="6">
        <v>447.62</v>
      </c>
      <c r="J21" s="6">
        <v>448.99</v>
      </c>
      <c r="K21" s="51">
        <v>381.25</v>
      </c>
      <c r="L21" s="52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0">
        <v>343.75</v>
      </c>
      <c r="R21" s="6">
        <v>312.5</v>
      </c>
      <c r="S21" s="47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0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6">
        <v>332.01465201465197</v>
      </c>
      <c r="AI21" s="6">
        <v>311.25</v>
      </c>
      <c r="AJ21" s="146">
        <v>375</v>
      </c>
      <c r="AK21" s="6">
        <v>402.52100840336135</v>
      </c>
      <c r="AL21" s="174">
        <v>389.55200501253125</v>
      </c>
      <c r="AM21" s="170">
        <f t="shared" si="0"/>
        <v>21.328766855960627</v>
      </c>
      <c r="AN21" s="170">
        <f t="shared" si="1"/>
        <v>-3.2219444749661408</v>
      </c>
    </row>
    <row r="22" spans="1:40" ht="15" customHeight="1" x14ac:dyDescent="0.35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4">
        <v>298.81785768622245</v>
      </c>
      <c r="H22" s="20">
        <v>299.53657621230082</v>
      </c>
      <c r="I22" s="6">
        <v>269.79499999999996</v>
      </c>
      <c r="J22" s="6">
        <v>285.84968780982098</v>
      </c>
      <c r="K22" s="51">
        <v>268.75</v>
      </c>
      <c r="L22" s="52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0">
        <v>254.36703213989699</v>
      </c>
      <c r="R22" s="6">
        <v>295.84968780982138</v>
      </c>
      <c r="S22" s="47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0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6">
        <v>273.65498666040401</v>
      </c>
      <c r="AI22" s="6">
        <v>281.72800000000001</v>
      </c>
      <c r="AJ22" s="146">
        <v>305.17649509206001</v>
      </c>
      <c r="AK22" s="6">
        <v>325.9483315572358</v>
      </c>
      <c r="AL22" s="174">
        <v>314.98894275339376</v>
      </c>
      <c r="AM22" s="170">
        <f t="shared" si="0"/>
        <v>22.441097825239176</v>
      </c>
      <c r="AN22" s="170">
        <f t="shared" si="1"/>
        <v>-3.3623086062392074</v>
      </c>
    </row>
    <row r="23" spans="1:40" ht="15" customHeight="1" x14ac:dyDescent="0.35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4">
        <v>398.34920634920599</v>
      </c>
      <c r="H23" s="20">
        <v>392.857142857143</v>
      </c>
      <c r="I23" s="6">
        <v>334.70249999999999</v>
      </c>
      <c r="J23" s="6">
        <v>363.1868131868132</v>
      </c>
      <c r="K23" s="51">
        <v>337.60683760683759</v>
      </c>
      <c r="L23" s="52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0">
        <v>313.535923141186</v>
      </c>
      <c r="R23" s="6">
        <v>333.18681318681303</v>
      </c>
      <c r="S23" s="47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0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7">
        <v>280.31</v>
      </c>
      <c r="AI23" s="6">
        <v>280.42</v>
      </c>
      <c r="AJ23" s="146">
        <v>228.565824352573</v>
      </c>
      <c r="AK23" s="6">
        <v>231.21182742999301</v>
      </c>
      <c r="AL23" s="174">
        <v>275.31328320801998</v>
      </c>
      <c r="AM23" s="170">
        <f t="shared" si="0"/>
        <v>-23.852374839537887</v>
      </c>
      <c r="AN23" s="170">
        <f t="shared" si="1"/>
        <v>19.074048359995832</v>
      </c>
    </row>
    <row r="24" spans="1:40" ht="15" customHeight="1" x14ac:dyDescent="0.35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4">
        <v>396.54062318062302</v>
      </c>
      <c r="H24" s="20">
        <v>393.60550066290398</v>
      </c>
      <c r="I24" s="6">
        <v>367.54071428571427</v>
      </c>
      <c r="J24" s="6">
        <v>348.99877266646928</v>
      </c>
      <c r="K24" s="51">
        <v>324.509016798419</v>
      </c>
      <c r="L24" s="52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0">
        <v>329.18280192745999</v>
      </c>
      <c r="R24" s="6">
        <v>348.99877266646928</v>
      </c>
      <c r="S24" s="47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0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6">
        <v>353.40184506851199</v>
      </c>
      <c r="AI24" s="6">
        <v>315.91090909090912</v>
      </c>
      <c r="AJ24" s="146">
        <v>342.31020121431101</v>
      </c>
      <c r="AK24" s="6">
        <v>347.95162509448198</v>
      </c>
      <c r="AL24" s="174">
        <v>324.60247841826799</v>
      </c>
      <c r="AM24" s="170">
        <f t="shared" si="0"/>
        <v>-1.6137315256451426</v>
      </c>
      <c r="AN24" s="170">
        <f t="shared" si="1"/>
        <v>-6.7104577166075359</v>
      </c>
    </row>
    <row r="25" spans="1:40" ht="15" customHeight="1" x14ac:dyDescent="0.35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4">
        <v>307.60282318055403</v>
      </c>
      <c r="H25" s="20">
        <v>310.17040430833498</v>
      </c>
      <c r="I25" s="6">
        <v>375.81071428571431</v>
      </c>
      <c r="J25" s="6">
        <v>310.55</v>
      </c>
      <c r="K25" s="51">
        <v>251.21914171978358</v>
      </c>
      <c r="L25" s="52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0">
        <v>271.72958722965512</v>
      </c>
      <c r="R25" s="6">
        <v>265.5622883191096</v>
      </c>
      <c r="S25" s="47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0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6">
        <v>133.47985347985301</v>
      </c>
      <c r="AI25" s="6">
        <v>118.938181818182</v>
      </c>
      <c r="AJ25" s="146">
        <v>206.251526251526</v>
      </c>
      <c r="AK25" s="6">
        <v>210.765931599265</v>
      </c>
      <c r="AL25" s="174">
        <v>182.54003078427399</v>
      </c>
      <c r="AM25" s="170">
        <f t="shared" si="0"/>
        <v>-14.751193966679105</v>
      </c>
      <c r="AN25" s="170">
        <f t="shared" si="1"/>
        <v>-13.392060377508109</v>
      </c>
    </row>
    <row r="26" spans="1:40" ht="15" customHeight="1" x14ac:dyDescent="0.35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4">
        <v>298.01006031267201</v>
      </c>
      <c r="H26" s="20">
        <v>292.20399789797102</v>
      </c>
      <c r="I26" s="6">
        <v>321.51625000000001</v>
      </c>
      <c r="J26" s="6">
        <v>242.68250112723501</v>
      </c>
      <c r="K26" s="51">
        <v>221.72839506172801</v>
      </c>
      <c r="L26" s="52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0">
        <v>258.7679516250945</v>
      </c>
      <c r="R26" s="6">
        <v>295.23440186998289</v>
      </c>
      <c r="S26" s="47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0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6">
        <v>109.260172260172</v>
      </c>
      <c r="AI26" s="6">
        <v>101.867777777778</v>
      </c>
      <c r="AJ26" s="146">
        <v>121.525327729455</v>
      </c>
      <c r="AK26" s="6">
        <v>137.20755885892899</v>
      </c>
      <c r="AL26" s="174">
        <v>127.879760669289</v>
      </c>
      <c r="AM26" s="170">
        <f t="shared" si="0"/>
        <v>-40.055295894436036</v>
      </c>
      <c r="AN26" s="170">
        <f t="shared" si="1"/>
        <v>-6.7983121828079751</v>
      </c>
    </row>
    <row r="27" spans="1:40" ht="15" customHeight="1" x14ac:dyDescent="0.35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51">
        <v>1200</v>
      </c>
      <c r="L27" s="52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0">
        <v>1285.7142857142858</v>
      </c>
      <c r="R27" s="6">
        <v>1300</v>
      </c>
      <c r="S27" s="47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0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7">
        <v>1390.15</v>
      </c>
      <c r="AI27" s="6">
        <v>1388.46</v>
      </c>
      <c r="AJ27" s="146">
        <v>1402.9971805879604</v>
      </c>
      <c r="AK27" s="6">
        <v>1385</v>
      </c>
      <c r="AL27" s="174">
        <v>1339.2857142857142</v>
      </c>
      <c r="AM27" s="170">
        <f t="shared" si="0"/>
        <v>-5.7946742589183247</v>
      </c>
      <c r="AN27" s="170">
        <f t="shared" si="1"/>
        <v>-3.3006704486848939</v>
      </c>
    </row>
    <row r="28" spans="1:40" ht="15" customHeight="1" x14ac:dyDescent="0.35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51">
        <v>825</v>
      </c>
      <c r="L28" s="52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0">
        <v>1034.0909090909099</v>
      </c>
      <c r="R28" s="6">
        <v>1061.9032258064501</v>
      </c>
      <c r="S28" s="47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0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6">
        <v>966.66666666667004</v>
      </c>
      <c r="AI28" s="6">
        <v>950</v>
      </c>
      <c r="AJ28" s="146">
        <v>1000</v>
      </c>
      <c r="AK28" s="6">
        <v>1000</v>
      </c>
      <c r="AL28" s="174">
        <v>968.32</v>
      </c>
      <c r="AM28" s="170">
        <f t="shared" si="0"/>
        <v>4.6832432432432487</v>
      </c>
      <c r="AN28" s="170">
        <f t="shared" si="1"/>
        <v>-3.1679999999999953</v>
      </c>
    </row>
    <row r="29" spans="1:40" ht="15" customHeight="1" x14ac:dyDescent="0.35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51">
        <v>151.25</v>
      </c>
      <c r="L29" s="52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0">
        <v>198.84259259259301</v>
      </c>
      <c r="R29" s="6">
        <v>204.21491228070201</v>
      </c>
      <c r="S29" s="47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0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6">
        <v>277.77777777777777</v>
      </c>
      <c r="AI29" s="6">
        <v>251.666666666667</v>
      </c>
      <c r="AJ29" s="146">
        <v>222.22222222222226</v>
      </c>
      <c r="AK29" s="6">
        <v>233.34347943722901</v>
      </c>
      <c r="AL29" s="174">
        <v>198.333333333333</v>
      </c>
      <c r="AM29" s="170">
        <f t="shared" si="0"/>
        <v>-10.080076000013511</v>
      </c>
      <c r="AN29" s="170">
        <f t="shared" si="1"/>
        <v>-15.003695919994186</v>
      </c>
    </row>
    <row r="30" spans="1:40" ht="15" customHeight="1" x14ac:dyDescent="0.35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51">
        <v>95.182680567296003</v>
      </c>
      <c r="L30" s="52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0">
        <v>161.10211426000902</v>
      </c>
      <c r="R30" s="6">
        <v>153.53801169590599</v>
      </c>
      <c r="S30" s="47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0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6">
        <v>125.785024154589</v>
      </c>
      <c r="AI30" s="6">
        <v>165.85999999999999</v>
      </c>
      <c r="AJ30" s="146">
        <v>223.35796570579177</v>
      </c>
      <c r="AK30" s="6">
        <v>205.27499898296765</v>
      </c>
      <c r="AL30" s="174">
        <v>152.53125</v>
      </c>
      <c r="AM30" s="170">
        <f t="shared" si="0"/>
        <v>17.403405620036587</v>
      </c>
      <c r="AN30" s="170">
        <f t="shared" si="1"/>
        <v>-25.694190351618985</v>
      </c>
    </row>
    <row r="31" spans="1:40" ht="15" customHeight="1" x14ac:dyDescent="0.35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51">
        <v>800.74074074073997</v>
      </c>
      <c r="L31" s="51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0">
        <v>850</v>
      </c>
      <c r="R31" s="6">
        <v>956.25</v>
      </c>
      <c r="S31" s="47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0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7">
        <v>898.24</v>
      </c>
      <c r="AI31" s="6">
        <v>850</v>
      </c>
      <c r="AJ31" s="146">
        <v>943.22950994308133</v>
      </c>
      <c r="AK31" s="6">
        <v>950</v>
      </c>
      <c r="AL31" s="174">
        <v>852.03</v>
      </c>
      <c r="AM31" s="170">
        <f t="shared" si="0"/>
        <v>-20.741395348837209</v>
      </c>
      <c r="AN31" s="170">
        <f t="shared" si="1"/>
        <v>-10.312631578947371</v>
      </c>
    </row>
    <row r="32" spans="1:40" ht="15" customHeight="1" x14ac:dyDescent="0.35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51">
        <v>785.73063973063995</v>
      </c>
      <c r="L32" s="52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0">
        <v>863.75291375291397</v>
      </c>
      <c r="R32" s="6">
        <v>902.5</v>
      </c>
      <c r="S32" s="47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0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6">
        <v>975.55555555555998</v>
      </c>
      <c r="AI32" s="6">
        <v>971.78125</v>
      </c>
      <c r="AJ32" s="146">
        <v>1050</v>
      </c>
      <c r="AK32" s="6">
        <v>1064.81481481481</v>
      </c>
      <c r="AL32" s="174">
        <v>988.98</v>
      </c>
      <c r="AM32" s="170">
        <f t="shared" si="0"/>
        <v>-9.2455878738219592</v>
      </c>
      <c r="AN32" s="170">
        <f t="shared" si="1"/>
        <v>-7.1218782608691438</v>
      </c>
    </row>
    <row r="33" spans="1:40" ht="15" customHeight="1" x14ac:dyDescent="0.35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51">
        <v>850.66666666667004</v>
      </c>
      <c r="L33" s="52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0">
        <v>850</v>
      </c>
      <c r="R33" s="6">
        <v>850</v>
      </c>
      <c r="S33" s="47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0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6">
        <v>866.66666666667004</v>
      </c>
      <c r="AI33" s="6">
        <v>830</v>
      </c>
      <c r="AJ33" s="146">
        <v>906.66666666667004</v>
      </c>
      <c r="AK33" s="6">
        <v>920</v>
      </c>
      <c r="AL33" s="174">
        <v>855.18867924528001</v>
      </c>
      <c r="AM33" s="170">
        <f t="shared" si="0"/>
        <v>-8.5685660108395982</v>
      </c>
      <c r="AN33" s="170">
        <f t="shared" si="1"/>
        <v>-7.0447087776869548</v>
      </c>
    </row>
    <row r="34" spans="1:40" ht="15" customHeight="1" x14ac:dyDescent="0.35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51">
        <v>1376.5510422531299</v>
      </c>
      <c r="L34" s="52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0">
        <v>1144.44444444444</v>
      </c>
      <c r="R34" s="6">
        <v>1205.0869175627199</v>
      </c>
      <c r="S34" s="47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0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6">
        <v>1325.64102564103</v>
      </c>
      <c r="AI34" s="6">
        <v>1334.518</v>
      </c>
      <c r="AJ34" s="146">
        <v>1408.1232492997201</v>
      </c>
      <c r="AK34" s="6">
        <v>1430.9579806158799</v>
      </c>
      <c r="AL34" s="174">
        <v>1455.9247740027099</v>
      </c>
      <c r="AM34" s="170">
        <f t="shared" si="0"/>
        <v>-5.7520362077586373</v>
      </c>
      <c r="AN34" s="170">
        <f t="shared" si="1"/>
        <v>1.7447607634211832</v>
      </c>
    </row>
    <row r="35" spans="1:40" ht="15" customHeight="1" x14ac:dyDescent="0.35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51">
        <v>1331.6666666666699</v>
      </c>
      <c r="L35" s="52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0">
        <v>1124.07407407407</v>
      </c>
      <c r="R35" s="6">
        <v>1183.3333333333301</v>
      </c>
      <c r="S35" s="47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0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6">
        <v>1400</v>
      </c>
      <c r="AI35" s="6">
        <v>1393.80666666667</v>
      </c>
      <c r="AJ35" s="146">
        <v>1344.8275862068999</v>
      </c>
      <c r="AK35" s="6">
        <v>1357.01726844584</v>
      </c>
      <c r="AL35" s="174">
        <v>1346.1538461538501</v>
      </c>
      <c r="AM35" s="170">
        <f t="shared" si="0"/>
        <v>20.2520475631989</v>
      </c>
      <c r="AN35" s="170">
        <f t="shared" si="1"/>
        <v>-0.8005367761039337</v>
      </c>
    </row>
    <row r="36" spans="1:40" ht="15" customHeight="1" x14ac:dyDescent="0.35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51">
        <v>733.33333333333337</v>
      </c>
      <c r="L36" s="52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0">
        <v>633.33333333333337</v>
      </c>
      <c r="R36" s="6">
        <v>700</v>
      </c>
      <c r="S36" s="47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0">
        <v>900</v>
      </c>
      <c r="AD36" s="6">
        <v>850</v>
      </c>
      <c r="AE36" s="6">
        <v>875</v>
      </c>
      <c r="AF36" s="6">
        <v>850</v>
      </c>
      <c r="AG36" s="17">
        <v>850</v>
      </c>
      <c r="AH36" s="6">
        <v>856.13</v>
      </c>
      <c r="AI36" s="6">
        <v>825</v>
      </c>
      <c r="AJ36" s="146">
        <v>878.166961214568</v>
      </c>
      <c r="AK36" s="6">
        <v>903.33333333333303</v>
      </c>
      <c r="AL36" s="174">
        <v>887.5</v>
      </c>
      <c r="AM36" s="170">
        <f t="shared" si="0"/>
        <v>-2.3294203961852489</v>
      </c>
      <c r="AN36" s="170">
        <f t="shared" si="1"/>
        <v>-1.7527675276752437</v>
      </c>
    </row>
    <row r="37" spans="1:40" ht="15" customHeight="1" x14ac:dyDescent="0.35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0">
        <v>606.66666666666697</v>
      </c>
      <c r="R37" s="6">
        <v>648.88888888888891</v>
      </c>
      <c r="S37" s="47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0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6">
        <v>555.55555555555554</v>
      </c>
      <c r="AI37" s="6">
        <v>541.66375000000005</v>
      </c>
      <c r="AJ37" s="146">
        <v>616.66666666666663</v>
      </c>
      <c r="AK37" s="6">
        <v>624.24242424242425</v>
      </c>
      <c r="AL37" s="174">
        <v>581.81818181818187</v>
      </c>
      <c r="AM37" s="170">
        <f t="shared" si="0"/>
        <v>6.4301552106430098</v>
      </c>
      <c r="AN37" s="170">
        <f t="shared" si="1"/>
        <v>-6.7961165048543615</v>
      </c>
    </row>
    <row r="38" spans="1:40" ht="15" customHeight="1" x14ac:dyDescent="0.35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0">
        <v>180.94041181690943</v>
      </c>
      <c r="R38" s="6">
        <v>196.17770757454301</v>
      </c>
      <c r="S38" s="47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0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6">
        <v>95.648627478386999</v>
      </c>
      <c r="AI38" s="6">
        <v>102.92333333333335</v>
      </c>
      <c r="AJ38" s="146">
        <v>118.67680759306377</v>
      </c>
      <c r="AK38" s="6">
        <v>115.19118308591993</v>
      </c>
      <c r="AL38" s="174">
        <v>99.040333073119967</v>
      </c>
      <c r="AM38" s="170">
        <f t="shared" si="0"/>
        <v>-23.981048100225465</v>
      </c>
      <c r="AN38" s="170">
        <f t="shared" si="1"/>
        <v>-14.020908180753045</v>
      </c>
    </row>
    <row r="39" spans="1:40" ht="15" customHeight="1" x14ac:dyDescent="0.35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0">
        <v>180.47554821907474</v>
      </c>
      <c r="R39" s="6">
        <v>189.84061893600801</v>
      </c>
      <c r="S39" s="47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0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6">
        <v>94.435128043999001</v>
      </c>
      <c r="AI39" s="6">
        <v>103.52800000000002</v>
      </c>
      <c r="AJ39" s="146">
        <v>127.365455057763</v>
      </c>
      <c r="AK39" s="6">
        <v>159.18257873205411</v>
      </c>
      <c r="AL39" s="174">
        <v>127.108554014291</v>
      </c>
      <c r="AM39" s="170">
        <f t="shared" si="0"/>
        <v>-15.510527335172908</v>
      </c>
      <c r="AN39" s="170">
        <f t="shared" si="1"/>
        <v>-20.149205379912885</v>
      </c>
    </row>
    <row r="40" spans="1:40" ht="15" customHeight="1" x14ac:dyDescent="0.35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0">
        <v>476.1904761904762</v>
      </c>
      <c r="R40" s="6">
        <v>502.6666666666668</v>
      </c>
      <c r="S40" s="47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0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6">
        <v>436.69696969696997</v>
      </c>
      <c r="AI40" s="6">
        <v>395.55500000000001</v>
      </c>
      <c r="AJ40" s="146">
        <v>458.46153846153851</v>
      </c>
      <c r="AK40" s="6">
        <v>496.14035087719304</v>
      </c>
      <c r="AL40" s="174">
        <v>437.7393310265283</v>
      </c>
      <c r="AM40" s="170">
        <f t="shared" si="0"/>
        <v>-3.0009436929852149</v>
      </c>
      <c r="AN40" s="170">
        <f t="shared" si="1"/>
        <v>-11.771068357453641</v>
      </c>
    </row>
    <row r="41" spans="1:40" ht="15" customHeight="1" x14ac:dyDescent="0.35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52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0">
        <v>292.89293139293102</v>
      </c>
      <c r="R41" s="6">
        <v>283.19832944832899</v>
      </c>
      <c r="S41" s="47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0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6">
        <v>170.98765432098801</v>
      </c>
      <c r="AI41" s="6">
        <v>201.74714285714299</v>
      </c>
      <c r="AJ41" s="146">
        <v>243.09523809523799</v>
      </c>
      <c r="AK41" s="6">
        <v>263.39187877649402</v>
      </c>
      <c r="AL41" s="174">
        <v>198.23159332250199</v>
      </c>
      <c r="AM41" s="170">
        <f t="shared" si="0"/>
        <v>-0.96860509576987275</v>
      </c>
      <c r="AN41" s="170">
        <f t="shared" si="1"/>
        <v>-24.738912132247243</v>
      </c>
    </row>
    <row r="42" spans="1:40" ht="15" customHeight="1" x14ac:dyDescent="0.35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52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0">
        <v>266.58760683760698</v>
      </c>
      <c r="R42" s="6">
        <v>244.846743295019</v>
      </c>
      <c r="S42" s="47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0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6">
        <v>189.0329218107</v>
      </c>
      <c r="AI42" s="6">
        <v>210.92400000000001</v>
      </c>
      <c r="AJ42" s="146">
        <v>169.71988795518209</v>
      </c>
      <c r="AK42" s="6">
        <v>178.21112867068746</v>
      </c>
      <c r="AL42" s="174">
        <v>176.09136782579722</v>
      </c>
      <c r="AM42" s="170">
        <f t="shared" si="0"/>
        <v>-2.7171195012859988</v>
      </c>
      <c r="AN42" s="170">
        <f t="shared" si="1"/>
        <v>-1.1894660343054659</v>
      </c>
    </row>
    <row r="43" spans="1:40" ht="15" customHeight="1" x14ac:dyDescent="0.35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0">
        <v>546.66666666666697</v>
      </c>
      <c r="R43" s="6">
        <v>593.33333333333348</v>
      </c>
      <c r="S43" s="47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2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6">
        <v>408.57142857142901</v>
      </c>
      <c r="AI43" s="6">
        <v>411.21181818181799</v>
      </c>
      <c r="AJ43" s="146">
        <v>450.35897435897402</v>
      </c>
      <c r="AK43" s="6">
        <v>415.45614035087698</v>
      </c>
      <c r="AL43" s="174">
        <v>415.23809523809501</v>
      </c>
      <c r="AM43" s="170">
        <f t="shared" si="0"/>
        <v>-14.871461112919057</v>
      </c>
      <c r="AN43" s="170">
        <f t="shared" si="1"/>
        <v>-5.2483304879743335E-2</v>
      </c>
    </row>
    <row r="44" spans="1:40" ht="15" customHeight="1" x14ac:dyDescent="0.35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0">
        <v>586.66666666666697</v>
      </c>
      <c r="R44" s="6">
        <v>630</v>
      </c>
      <c r="S44" s="47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0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6">
        <v>636.66666666666697</v>
      </c>
      <c r="AI44" s="6">
        <v>644</v>
      </c>
      <c r="AJ44" s="146">
        <v>626.66666666666697</v>
      </c>
      <c r="AK44" s="6">
        <v>597.11111111111097</v>
      </c>
      <c r="AL44" s="174">
        <v>600</v>
      </c>
      <c r="AM44" s="170">
        <f t="shared" si="0"/>
        <v>-6.9767441860465116</v>
      </c>
      <c r="AN44" s="170">
        <f t="shared" si="1"/>
        <v>0.48381094157054816</v>
      </c>
    </row>
    <row r="45" spans="1:40" ht="15" customHeight="1" x14ac:dyDescent="0.35">
      <c r="AJ45" s="14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9.54296875" customWidth="1"/>
    <col min="2" max="13" width="9.1796875" style="4"/>
    <col min="24" max="24" width="9.54296875" customWidth="1"/>
    <col min="27" max="27" width="8.816406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4">
        <v>500.538461538462</v>
      </c>
      <c r="H2" s="20">
        <v>480</v>
      </c>
      <c r="I2" s="6">
        <v>452.10526315789474</v>
      </c>
      <c r="J2" s="6">
        <v>463.57142857142856</v>
      </c>
      <c r="K2" s="54">
        <v>470.61538461538498</v>
      </c>
      <c r="L2" s="55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0">
        <v>483.75</v>
      </c>
      <c r="R2" s="47">
        <v>520.57142857142901</v>
      </c>
      <c r="S2" s="47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0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6">
        <v>471.53846153846155</v>
      </c>
      <c r="AI2" s="6">
        <v>479.28571428571428</v>
      </c>
      <c r="AJ2" s="146">
        <v>476.15384615384613</v>
      </c>
      <c r="AK2" s="6">
        <v>475.5</v>
      </c>
      <c r="AL2" s="174">
        <v>445.23809523809524</v>
      </c>
      <c r="AM2" s="170">
        <f>(AL2-Z2)/Z2*100</f>
        <v>-6.8539549711097827</v>
      </c>
      <c r="AN2" s="170">
        <f>(AL2-AK2)/AK2*100</f>
        <v>-6.3642281307896438</v>
      </c>
    </row>
    <row r="3" spans="1:40" ht="15" customHeight="1" x14ac:dyDescent="0.35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4">
        <v>45.307692307692299</v>
      </c>
      <c r="H3" s="20">
        <v>41.333333333333336</v>
      </c>
      <c r="I3" s="6">
        <v>47.894736842105303</v>
      </c>
      <c r="J3" s="6">
        <v>48.6666666666667</v>
      </c>
      <c r="K3" s="54">
        <v>41.53846153846154</v>
      </c>
      <c r="L3" s="56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0">
        <v>45.625</v>
      </c>
      <c r="R3" s="47">
        <v>40.666666666666664</v>
      </c>
      <c r="S3" s="47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0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6">
        <v>40.769230769230766</v>
      </c>
      <c r="AI3" s="6">
        <v>40</v>
      </c>
      <c r="AJ3" s="146">
        <v>41.53846153846154</v>
      </c>
      <c r="AK3" s="6">
        <v>40</v>
      </c>
      <c r="AL3" s="174">
        <v>40</v>
      </c>
      <c r="AM3" s="170">
        <f t="shared" ref="AM3:AM44" si="0">(AL3-Z3)/Z3*100</f>
        <v>-4.7619047619047619</v>
      </c>
      <c r="AN3" s="170">
        <f t="shared" ref="AN3:AN44" si="1">(AL3-AK3)/AK3*100</f>
        <v>0</v>
      </c>
    </row>
    <row r="4" spans="1:40" ht="15" customHeight="1" x14ac:dyDescent="0.35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4">
        <v>350.12064165552391</v>
      </c>
      <c r="H4" s="20">
        <v>373.18953347122357</v>
      </c>
      <c r="I4" s="6">
        <v>364.16866666666698</v>
      </c>
      <c r="J4" s="6">
        <v>368.06972370352656</v>
      </c>
      <c r="K4" s="54">
        <v>347.80215036164498</v>
      </c>
      <c r="L4" s="55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0">
        <v>327.91853686219878</v>
      </c>
      <c r="R4" s="47">
        <v>368.06972370352656</v>
      </c>
      <c r="S4" s="47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0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6">
        <v>306.49151318165406</v>
      </c>
      <c r="AI4" s="6">
        <v>305.77444444444399</v>
      </c>
      <c r="AJ4" s="146">
        <v>293.90230270511967</v>
      </c>
      <c r="AK4" s="6">
        <v>255.66024499487349</v>
      </c>
      <c r="AL4" s="174">
        <v>251.85203173061399</v>
      </c>
      <c r="AM4" s="170">
        <f t="shared" si="0"/>
        <v>-27.331219911156072</v>
      </c>
      <c r="AN4" s="170">
        <f t="shared" si="1"/>
        <v>-1.4895602029701056</v>
      </c>
    </row>
    <row r="5" spans="1:40" ht="15" customHeight="1" x14ac:dyDescent="0.35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4">
        <v>320.930598622682</v>
      </c>
      <c r="H5" s="20">
        <v>314.8527534200191</v>
      </c>
      <c r="I5" s="6">
        <v>302.64111111111112</v>
      </c>
      <c r="J5" s="6">
        <v>309.61567123538958</v>
      </c>
      <c r="K5" s="54">
        <v>298.65522476783099</v>
      </c>
      <c r="L5" s="54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0">
        <v>263.88284514780997</v>
      </c>
      <c r="R5" s="47">
        <v>309.61567123538958</v>
      </c>
      <c r="S5" s="47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0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6">
        <v>237.91238555593918</v>
      </c>
      <c r="AI5" s="6">
        <v>283.48062500000003</v>
      </c>
      <c r="AJ5" s="146">
        <v>252.83792562117691</v>
      </c>
      <c r="AK5" s="6">
        <v>229.63741265819684</v>
      </c>
      <c r="AL5" s="174">
        <v>228.67177522349937</v>
      </c>
      <c r="AM5" s="170">
        <f t="shared" si="0"/>
        <v>-26.29902828947322</v>
      </c>
      <c r="AN5" s="170">
        <f t="shared" si="1"/>
        <v>-0.42050527547737632</v>
      </c>
    </row>
    <row r="6" spans="1:40" ht="15" customHeight="1" x14ac:dyDescent="0.35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4">
        <v>1000.94537940691</v>
      </c>
      <c r="H6" s="20">
        <v>1136.0781730346901</v>
      </c>
      <c r="I6" s="6">
        <v>1312.7194736842105</v>
      </c>
      <c r="J6" s="6">
        <v>1233.6025086024999</v>
      </c>
      <c r="K6" s="54">
        <v>1166.6666666666667</v>
      </c>
      <c r="L6" s="55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0">
        <v>1085.7142857142858</v>
      </c>
      <c r="R6" s="47">
        <v>1145.4545454545455</v>
      </c>
      <c r="S6" s="47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0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6">
        <v>1071.4674214674201</v>
      </c>
      <c r="AI6" s="6">
        <v>1036.7522222222201</v>
      </c>
      <c r="AJ6" s="146">
        <v>984.79973185855545</v>
      </c>
      <c r="AK6" s="6">
        <v>1012.82369804109</v>
      </c>
      <c r="AL6" s="174">
        <v>1009.64285714286</v>
      </c>
      <c r="AM6" s="170">
        <f t="shared" si="0"/>
        <v>-16.45981087470436</v>
      </c>
      <c r="AN6" s="170">
        <f t="shared" si="1"/>
        <v>-0.31405672126176737</v>
      </c>
    </row>
    <row r="7" spans="1:40" ht="15" customHeight="1" x14ac:dyDescent="0.35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4">
        <v>1378.4090909090901</v>
      </c>
      <c r="H7" s="20">
        <v>1399.8782908287501</v>
      </c>
      <c r="I7" s="6">
        <v>1260</v>
      </c>
      <c r="J7" s="6">
        <v>1307.27272727273</v>
      </c>
      <c r="K7" s="54">
        <v>1346.1538461538462</v>
      </c>
      <c r="L7" s="55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0">
        <v>1296.4285714285713</v>
      </c>
      <c r="R7" s="47">
        <v>1277.2727272727273</v>
      </c>
      <c r="S7" s="47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0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6">
        <v>1231.5384615384601</v>
      </c>
      <c r="AI7" s="6">
        <v>1260</v>
      </c>
      <c r="AJ7" s="146">
        <v>1246.1538461538462</v>
      </c>
      <c r="AK7" s="6">
        <v>1274.1304347826101</v>
      </c>
      <c r="AL7" s="174">
        <v>1233.3333333333301</v>
      </c>
      <c r="AM7" s="170">
        <f t="shared" si="0"/>
        <v>2.7777777777775063</v>
      </c>
      <c r="AN7" s="170">
        <f t="shared" si="1"/>
        <v>-3.2019564351934475</v>
      </c>
    </row>
    <row r="8" spans="1:40" ht="15" customHeight="1" x14ac:dyDescent="0.35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4">
        <v>310.66666666666703</v>
      </c>
      <c r="H8" s="20">
        <v>300</v>
      </c>
      <c r="I8" s="6">
        <v>328.57142857142856</v>
      </c>
      <c r="J8" s="6">
        <v>335</v>
      </c>
      <c r="K8" s="54">
        <v>295</v>
      </c>
      <c r="L8" s="55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0">
        <v>303.33333333333297</v>
      </c>
      <c r="R8" s="47">
        <v>335</v>
      </c>
      <c r="S8" s="47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0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6">
        <v>266.66666666666703</v>
      </c>
      <c r="AI8" s="6">
        <v>260</v>
      </c>
      <c r="AJ8" s="146">
        <v>304.39999999999998</v>
      </c>
      <c r="AK8" s="6">
        <v>322.22222222222223</v>
      </c>
      <c r="AL8" s="174">
        <v>320.90909090909099</v>
      </c>
      <c r="AM8" s="170">
        <f t="shared" si="0"/>
        <v>-3.7272727272726973</v>
      </c>
      <c r="AN8" s="170">
        <f t="shared" si="1"/>
        <v>-0.40752351097176315</v>
      </c>
    </row>
    <row r="9" spans="1:40" ht="15" customHeight="1" x14ac:dyDescent="0.35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4">
        <v>262.30769230769198</v>
      </c>
      <c r="H9" s="20">
        <v>291.66666666666669</v>
      </c>
      <c r="I9" s="6">
        <v>262.5</v>
      </c>
      <c r="J9" s="6">
        <v>280.76923076923077</v>
      </c>
      <c r="K9" s="54">
        <v>240.83333333333334</v>
      </c>
      <c r="L9" s="55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0">
        <v>290.769230769231</v>
      </c>
      <c r="R9" s="47">
        <v>272.30769230769232</v>
      </c>
      <c r="S9" s="47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0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6">
        <v>273.07692307692309</v>
      </c>
      <c r="AI9" s="6">
        <v>270.14999999999998</v>
      </c>
      <c r="AJ9" s="146">
        <v>292.30769230769232</v>
      </c>
      <c r="AK9" s="6">
        <v>272.72727272727275</v>
      </c>
      <c r="AL9" s="174">
        <v>269.28571428571399</v>
      </c>
      <c r="AM9" s="170">
        <f t="shared" si="0"/>
        <v>-10.238095238095335</v>
      </c>
      <c r="AN9" s="170">
        <f t="shared" si="1"/>
        <v>-1.2619047619048764</v>
      </c>
    </row>
    <row r="10" spans="1:40" ht="15" customHeight="1" x14ac:dyDescent="0.35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4">
        <v>389.35960591132999</v>
      </c>
      <c r="H10" s="20">
        <v>385.86206896551698</v>
      </c>
      <c r="I10" s="6">
        <v>375.743333333333</v>
      </c>
      <c r="J10" s="6">
        <v>388.96551724137902</v>
      </c>
      <c r="K10" s="54">
        <v>268.9655172413793</v>
      </c>
      <c r="L10" s="54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0">
        <v>340.10217113665402</v>
      </c>
      <c r="R10" s="47">
        <v>328.96551724137902</v>
      </c>
      <c r="S10" s="47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0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6">
        <v>306.89655172413802</v>
      </c>
      <c r="AI10" s="6">
        <v>301.60599999999999</v>
      </c>
      <c r="AJ10" s="146">
        <v>325.87356321839098</v>
      </c>
      <c r="AK10" s="6">
        <v>306.82950191570899</v>
      </c>
      <c r="AL10" s="174">
        <v>304.48275862068999</v>
      </c>
      <c r="AM10" s="170">
        <f t="shared" si="0"/>
        <v>-13.579138410096725</v>
      </c>
      <c r="AN10" s="170">
        <f t="shared" si="1"/>
        <v>-0.7648362626041364</v>
      </c>
    </row>
    <row r="11" spans="1:40" ht="15" customHeight="1" x14ac:dyDescent="0.35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4">
        <v>1000</v>
      </c>
      <c r="H11" s="20">
        <v>1033.3333333333301</v>
      </c>
      <c r="I11" s="6">
        <v>980.21</v>
      </c>
      <c r="J11" s="6">
        <v>978.33333333333303</v>
      </c>
      <c r="K11" s="54">
        <v>833.33333333333337</v>
      </c>
      <c r="L11" s="55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0">
        <v>969.69696969696963</v>
      </c>
      <c r="R11" s="47">
        <v>1100</v>
      </c>
      <c r="S11" s="47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0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6">
        <v>663.2</v>
      </c>
      <c r="AI11" s="6">
        <v>596.66666666667004</v>
      </c>
      <c r="AJ11" s="146">
        <v>650</v>
      </c>
      <c r="AK11" s="6">
        <v>635.71428571428999</v>
      </c>
      <c r="AL11" s="174">
        <v>629.66999999999996</v>
      </c>
      <c r="AM11" s="170">
        <f t="shared" si="0"/>
        <v>-34.817960453004858</v>
      </c>
      <c r="AN11" s="170">
        <f t="shared" si="1"/>
        <v>-0.95078651685460458</v>
      </c>
    </row>
    <row r="12" spans="1:40" ht="15" customHeight="1" x14ac:dyDescent="0.35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4">
        <v>1020.68965517241</v>
      </c>
      <c r="H12" s="20">
        <v>1000</v>
      </c>
      <c r="I12" s="6">
        <v>1100</v>
      </c>
      <c r="J12" s="6">
        <v>1125</v>
      </c>
      <c r="K12" s="54">
        <v>1150</v>
      </c>
      <c r="L12" s="55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0">
        <v>1016.66666666666</v>
      </c>
      <c r="R12" s="47">
        <v>1000</v>
      </c>
      <c r="S12" s="47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0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6">
        <v>766.66666666667004</v>
      </c>
      <c r="AI12" s="6">
        <v>765</v>
      </c>
      <c r="AJ12" s="146">
        <v>725</v>
      </c>
      <c r="AK12" s="6">
        <v>764.28571428571001</v>
      </c>
      <c r="AL12" s="174">
        <v>750</v>
      </c>
      <c r="AM12" s="170">
        <f t="shared" si="0"/>
        <v>-29.950223767437112</v>
      </c>
      <c r="AN12" s="170">
        <f t="shared" si="1"/>
        <v>-1.8691588785041247</v>
      </c>
    </row>
    <row r="13" spans="1:40" ht="15" customHeight="1" x14ac:dyDescent="0.35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4">
        <v>170</v>
      </c>
      <c r="H13" s="20">
        <v>165</v>
      </c>
      <c r="I13" s="6">
        <v>180</v>
      </c>
      <c r="J13" s="6">
        <v>181.666666666667</v>
      </c>
      <c r="K13" s="54">
        <v>170</v>
      </c>
      <c r="L13" s="54">
        <v>170</v>
      </c>
      <c r="M13" s="13">
        <v>160</v>
      </c>
      <c r="N13" s="6">
        <v>180</v>
      </c>
      <c r="O13" s="6">
        <v>175</v>
      </c>
      <c r="P13" s="6">
        <v>150</v>
      </c>
      <c r="Q13" s="20">
        <v>160</v>
      </c>
      <c r="R13" s="47">
        <v>176.66666666666666</v>
      </c>
      <c r="S13" s="47">
        <v>178</v>
      </c>
      <c r="T13" s="47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0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6">
        <v>150</v>
      </c>
      <c r="AI13" s="7">
        <v>159.26</v>
      </c>
      <c r="AJ13" s="146">
        <v>150</v>
      </c>
      <c r="AK13" s="6">
        <v>180</v>
      </c>
      <c r="AL13" s="174">
        <v>150</v>
      </c>
      <c r="AM13" s="170">
        <f t="shared" si="0"/>
        <v>-12.899901004285736</v>
      </c>
      <c r="AN13" s="170">
        <f t="shared" si="1"/>
        <v>-16.666666666666664</v>
      </c>
    </row>
    <row r="14" spans="1:40" ht="15" customHeight="1" x14ac:dyDescent="0.35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4">
        <v>191.07142857142858</v>
      </c>
      <c r="H14" s="20">
        <v>200</v>
      </c>
      <c r="I14" s="6">
        <v>198.94736842105263</v>
      </c>
      <c r="J14" s="6">
        <v>201.47058823529412</v>
      </c>
      <c r="K14" s="54">
        <v>194.66666666666666</v>
      </c>
      <c r="L14" s="54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0">
        <v>198.66666666666666</v>
      </c>
      <c r="R14" s="47">
        <v>198.23529411764707</v>
      </c>
      <c r="S14" s="47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0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6">
        <v>195</v>
      </c>
      <c r="AI14" s="6">
        <v>196</v>
      </c>
      <c r="AJ14" s="146">
        <v>195.71428571428572</v>
      </c>
      <c r="AK14" s="6">
        <v>194.21052631578948</v>
      </c>
      <c r="AL14" s="174">
        <v>193.5</v>
      </c>
      <c r="AM14" s="170">
        <f t="shared" si="0"/>
        <v>1.4860139860139909</v>
      </c>
      <c r="AN14" s="170">
        <f t="shared" si="1"/>
        <v>-0.36585365853658841</v>
      </c>
    </row>
    <row r="15" spans="1:40" ht="15" customHeight="1" x14ac:dyDescent="0.35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54">
        <v>1300</v>
      </c>
      <c r="L15" s="55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0">
        <v>1320</v>
      </c>
      <c r="R15" s="47">
        <v>1200</v>
      </c>
      <c r="S15" s="47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2">
        <v>1500</v>
      </c>
      <c r="AD15" s="6">
        <v>1800</v>
      </c>
      <c r="AE15" s="6">
        <v>1870</v>
      </c>
      <c r="AF15" s="6">
        <v>1925</v>
      </c>
      <c r="AG15" s="6">
        <v>1905</v>
      </c>
      <c r="AH15" s="6">
        <v>2003.59</v>
      </c>
      <c r="AI15" s="6">
        <v>1980</v>
      </c>
      <c r="AJ15" s="146">
        <v>2000</v>
      </c>
      <c r="AK15" s="146">
        <v>2000</v>
      </c>
      <c r="AL15" s="175">
        <v>1997.56</v>
      </c>
      <c r="AM15" s="170">
        <f t="shared" si="0"/>
        <v>36.555130179181958</v>
      </c>
      <c r="AN15" s="170">
        <f t="shared" si="1"/>
        <v>-0.12200000000000273</v>
      </c>
    </row>
    <row r="16" spans="1:40" ht="15" customHeight="1" x14ac:dyDescent="0.35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4">
        <v>352.11528550814268</v>
      </c>
      <c r="H16" s="20">
        <v>341.245791245791</v>
      </c>
      <c r="I16" s="6">
        <v>290.0915</v>
      </c>
      <c r="J16" s="6">
        <v>307.89344794842299</v>
      </c>
      <c r="K16" s="54">
        <v>278.63636363636402</v>
      </c>
      <c r="L16" s="55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0">
        <v>220.75487012987</v>
      </c>
      <c r="R16" s="47">
        <v>224.95227147783498</v>
      </c>
      <c r="S16" s="47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0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6">
        <v>133.77622377622376</v>
      </c>
      <c r="AI16" s="6">
        <v>146.32714285714286</v>
      </c>
      <c r="AJ16" s="146">
        <v>122.09790209790208</v>
      </c>
      <c r="AK16" s="6">
        <v>117</v>
      </c>
      <c r="AL16" s="174">
        <v>118.94736842105263</v>
      </c>
      <c r="AM16" s="170">
        <f t="shared" si="0"/>
        <v>-32.236210586093236</v>
      </c>
      <c r="AN16" s="170">
        <f t="shared" si="1"/>
        <v>1.6644174538911367</v>
      </c>
    </row>
    <row r="17" spans="1:40" ht="15" customHeight="1" x14ac:dyDescent="0.35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4">
        <v>359.63304543014698</v>
      </c>
      <c r="H17" s="20">
        <v>349.98306041784298</v>
      </c>
      <c r="I17" s="6">
        <v>292.42449999999997</v>
      </c>
      <c r="J17" s="6">
        <v>318.5827216262</v>
      </c>
      <c r="K17" s="54">
        <v>298.79973649538903</v>
      </c>
      <c r="L17" s="55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0">
        <v>240.11932994541701</v>
      </c>
      <c r="R17" s="47">
        <v>242.15415019762841</v>
      </c>
      <c r="S17" s="47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0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6">
        <v>130.45454545454501</v>
      </c>
      <c r="AI17" s="6">
        <v>142.48750000000001</v>
      </c>
      <c r="AJ17" s="146">
        <v>168.48484848484844</v>
      </c>
      <c r="AK17" s="6">
        <v>170.29505582137162</v>
      </c>
      <c r="AL17" s="174">
        <v>165.90909090909091</v>
      </c>
      <c r="AM17" s="170">
        <f t="shared" si="0"/>
        <v>-14.440161063820176</v>
      </c>
      <c r="AN17" s="170">
        <f t="shared" si="1"/>
        <v>-2.5755092484195803</v>
      </c>
    </row>
    <row r="18" spans="1:40" ht="15" customHeight="1" x14ac:dyDescent="0.35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4">
        <v>990.74074074074099</v>
      </c>
      <c r="H18" s="20">
        <v>992.22222222222001</v>
      </c>
      <c r="I18" s="6">
        <v>900.09</v>
      </c>
      <c r="J18" s="6">
        <v>1000.74458874458</v>
      </c>
      <c r="K18" s="54">
        <v>1005.65</v>
      </c>
      <c r="L18" s="55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0">
        <v>950</v>
      </c>
      <c r="R18" s="47">
        <v>1023.33333333333</v>
      </c>
      <c r="S18" s="47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0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6">
        <v>915.03</v>
      </c>
      <c r="AI18" s="6">
        <v>975</v>
      </c>
      <c r="AJ18" s="146">
        <v>1016.36363636364</v>
      </c>
      <c r="AK18" s="6">
        <v>1037.4614065180101</v>
      </c>
      <c r="AL18" s="174">
        <v>995.45454545455004</v>
      </c>
      <c r="AM18" s="170">
        <f t="shared" si="0"/>
        <v>6.9400859755678113E-2</v>
      </c>
      <c r="AN18" s="170">
        <f t="shared" si="1"/>
        <v>-4.0490046954561905</v>
      </c>
    </row>
    <row r="19" spans="1:40" ht="15" customHeight="1" x14ac:dyDescent="0.35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4">
        <v>1768.1045751634001</v>
      </c>
      <c r="H19" s="20">
        <v>1728.57142857143</v>
      </c>
      <c r="I19" s="6">
        <v>1706.4027272727301</v>
      </c>
      <c r="J19" s="6">
        <v>1850</v>
      </c>
      <c r="K19" s="54">
        <v>1530.6693989071</v>
      </c>
      <c r="L19" s="55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0">
        <v>1575.7575757575758</v>
      </c>
      <c r="R19" s="47">
        <v>1576.4759020139199</v>
      </c>
      <c r="S19" s="47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0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6">
        <v>1475.0072150072101</v>
      </c>
      <c r="AI19" s="6">
        <v>1443.9725000000001</v>
      </c>
      <c r="AJ19" s="146">
        <v>1395.83934583935</v>
      </c>
      <c r="AK19" s="6">
        <v>1371.0317460317499</v>
      </c>
      <c r="AL19" s="27">
        <v>1341.86507936508</v>
      </c>
      <c r="AM19" s="170">
        <f t="shared" si="0"/>
        <v>-4.7925444523939955</v>
      </c>
      <c r="AN19" s="170">
        <f t="shared" si="1"/>
        <v>-2.127351664254935</v>
      </c>
    </row>
    <row r="20" spans="1:40" ht="15" customHeight="1" x14ac:dyDescent="0.35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4">
        <v>215.98353149648301</v>
      </c>
      <c r="H20" s="20">
        <v>213.90836221807882</v>
      </c>
      <c r="I20" s="6">
        <v>258.31849999999997</v>
      </c>
      <c r="J20" s="6">
        <v>259.09929252034499</v>
      </c>
      <c r="K20" s="54">
        <v>198.57875123761411</v>
      </c>
      <c r="L20" s="55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0">
        <v>255.32182729551101</v>
      </c>
      <c r="R20" s="47">
        <v>254.22749764855027</v>
      </c>
      <c r="S20" s="47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0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6">
        <v>209.33656256024699</v>
      </c>
      <c r="AI20" s="6">
        <v>209.64500000000001</v>
      </c>
      <c r="AJ20" s="146">
        <v>242.65386242829851</v>
      </c>
      <c r="AK20" s="6">
        <v>230.65328920592083</v>
      </c>
      <c r="AL20" s="174">
        <v>196.38704840910728</v>
      </c>
      <c r="AM20" s="170">
        <f t="shared" si="0"/>
        <v>-19.007935793399621</v>
      </c>
      <c r="AN20" s="170">
        <f t="shared" si="1"/>
        <v>-14.856168283913613</v>
      </c>
    </row>
    <row r="21" spans="1:40" ht="15" customHeight="1" x14ac:dyDescent="0.35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4">
        <v>325</v>
      </c>
      <c r="H21" s="20">
        <v>326.66666666666669</v>
      </c>
      <c r="I21" s="7">
        <v>313.77</v>
      </c>
      <c r="J21" s="6">
        <v>353.33333333333331</v>
      </c>
      <c r="K21" s="54">
        <v>300</v>
      </c>
      <c r="L21" s="55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0">
        <v>327.77777777777771</v>
      </c>
      <c r="R21" s="47">
        <v>353.33333333333331</v>
      </c>
      <c r="S21" s="47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0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6">
        <v>307.69230769230768</v>
      </c>
      <c r="AI21" s="7">
        <v>308</v>
      </c>
      <c r="AJ21" s="7">
        <v>300</v>
      </c>
      <c r="AK21" s="6">
        <v>333.33333333333331</v>
      </c>
      <c r="AL21" s="174">
        <v>339.08045977011494</v>
      </c>
      <c r="AM21" s="170">
        <f t="shared" si="0"/>
        <v>19.718592651015008</v>
      </c>
      <c r="AN21" s="170">
        <f t="shared" si="1"/>
        <v>1.7241379310344882</v>
      </c>
    </row>
    <row r="22" spans="1:40" ht="15" customHeight="1" x14ac:dyDescent="0.35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4">
        <v>350.84330283837699</v>
      </c>
      <c r="H22" s="20">
        <v>357.57854406130298</v>
      </c>
      <c r="I22" s="6">
        <v>375.92200000000003</v>
      </c>
      <c r="J22" s="6">
        <v>384.47636811831399</v>
      </c>
      <c r="K22" s="54">
        <v>232.88998357963874</v>
      </c>
      <c r="L22" s="55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0">
        <v>288.50574712643675</v>
      </c>
      <c r="R22" s="47">
        <v>284.47636811831421</v>
      </c>
      <c r="S22" s="47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0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6">
        <v>252.56901463798016</v>
      </c>
      <c r="AI22" s="6">
        <v>247.83</v>
      </c>
      <c r="AJ22" s="146">
        <v>271.54351395730708</v>
      </c>
      <c r="AK22" s="6">
        <v>265.72805763017107</v>
      </c>
      <c r="AL22" s="174">
        <v>274.48275862068965</v>
      </c>
      <c r="AM22" s="170">
        <f t="shared" si="0"/>
        <v>-3.5973680286895888</v>
      </c>
      <c r="AN22" s="170">
        <f t="shared" si="1"/>
        <v>3.2946091837629745</v>
      </c>
    </row>
    <row r="23" spans="1:40" ht="15" customHeight="1" x14ac:dyDescent="0.35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4">
        <v>452.222222222222</v>
      </c>
      <c r="H23" s="20">
        <v>444.44444444444446</v>
      </c>
      <c r="I23" s="7">
        <v>415.98</v>
      </c>
      <c r="J23" s="6">
        <v>428.57142857142861</v>
      </c>
      <c r="K23" s="6">
        <v>428.57142857142861</v>
      </c>
      <c r="L23" s="55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0">
        <v>372.41379310344826</v>
      </c>
      <c r="R23" s="47">
        <v>408.57142857142901</v>
      </c>
      <c r="S23" s="47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0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6">
        <v>362.222222222222</v>
      </c>
      <c r="AI23" s="6">
        <v>365.43</v>
      </c>
      <c r="AJ23" s="146">
        <v>372.222222222222</v>
      </c>
      <c r="AK23" s="6">
        <v>356.66666666666703</v>
      </c>
      <c r="AL23" s="174">
        <v>369.02</v>
      </c>
      <c r="AM23" s="170">
        <f t="shared" si="0"/>
        <v>11.849535839043437</v>
      </c>
      <c r="AN23" s="170">
        <f t="shared" si="1"/>
        <v>3.4635514018690494</v>
      </c>
    </row>
    <row r="24" spans="1:40" ht="15" customHeight="1" x14ac:dyDescent="0.35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4">
        <v>437.22222222222001</v>
      </c>
      <c r="H24" s="20">
        <v>435.23809523809501</v>
      </c>
      <c r="I24" s="6">
        <v>451.183333333333</v>
      </c>
      <c r="J24" s="6">
        <v>450.98039215686299</v>
      </c>
      <c r="K24" s="54">
        <v>347.22222222222217</v>
      </c>
      <c r="L24" s="55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0">
        <v>400</v>
      </c>
      <c r="R24" s="47">
        <v>390.98039215686299</v>
      </c>
      <c r="S24" s="47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0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6">
        <v>374.35897435897436</v>
      </c>
      <c r="AI24" s="6">
        <v>366.666875</v>
      </c>
      <c r="AJ24" s="146">
        <v>404.61538461538498</v>
      </c>
      <c r="AK24" s="6">
        <v>428.25</v>
      </c>
      <c r="AL24" s="174">
        <v>425.555555555556</v>
      </c>
      <c r="AM24" s="170">
        <f t="shared" si="0"/>
        <v>38.713869494503598</v>
      </c>
      <c r="AN24" s="170">
        <f t="shared" si="1"/>
        <v>-0.62917558539264495</v>
      </c>
    </row>
    <row r="25" spans="1:40" ht="15" customHeight="1" x14ac:dyDescent="0.35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4">
        <v>350.64681369277702</v>
      </c>
      <c r="H25" s="20">
        <v>341.91540728585699</v>
      </c>
      <c r="I25" s="6">
        <v>282.52833333333336</v>
      </c>
      <c r="J25" s="6">
        <v>259.75235806505202</v>
      </c>
      <c r="K25" s="54">
        <v>239.05059365585683</v>
      </c>
      <c r="L25" s="55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0">
        <v>258.70506392212053</v>
      </c>
      <c r="R25" s="47">
        <v>302.94116925386299</v>
      </c>
      <c r="S25" s="47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0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6">
        <v>176.11602922672699</v>
      </c>
      <c r="AI25" s="6">
        <v>135.48583333333301</v>
      </c>
      <c r="AJ25" s="146">
        <v>165.62280948920599</v>
      </c>
      <c r="AK25" s="6">
        <v>158.35915337795001</v>
      </c>
      <c r="AL25" s="174">
        <v>131.75238718969399</v>
      </c>
      <c r="AM25" s="170">
        <f t="shared" si="0"/>
        <v>-66.944788299431252</v>
      </c>
      <c r="AN25" s="170">
        <f t="shared" si="1"/>
        <v>-16.801533489355442</v>
      </c>
    </row>
    <row r="26" spans="1:40" ht="15" customHeight="1" x14ac:dyDescent="0.35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4">
        <v>310.12130786785002</v>
      </c>
      <c r="H26" s="20">
        <v>304.26307704745733</v>
      </c>
      <c r="I26" s="6">
        <v>310.43149999999997</v>
      </c>
      <c r="J26" s="6">
        <v>282.755429644277</v>
      </c>
      <c r="K26" s="54">
        <v>242.51829251829199</v>
      </c>
      <c r="L26" s="55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0">
        <v>301.39329805996499</v>
      </c>
      <c r="R26" s="47">
        <v>316.31651954602802</v>
      </c>
      <c r="S26" s="47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0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6">
        <v>164.8334349621623</v>
      </c>
      <c r="AI26" s="6">
        <v>156.89428571428601</v>
      </c>
      <c r="AJ26" s="147">
        <v>145.0649824501273</v>
      </c>
      <c r="AK26" s="6">
        <v>145.95508321766599</v>
      </c>
      <c r="AL26" s="174">
        <v>94.427118933697997</v>
      </c>
      <c r="AM26" s="170">
        <f t="shared" si="0"/>
        <v>-69.064175208461535</v>
      </c>
      <c r="AN26" s="170">
        <f t="shared" si="1"/>
        <v>-35.303987465186957</v>
      </c>
    </row>
    <row r="27" spans="1:40" ht="15" customHeight="1" x14ac:dyDescent="0.35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54">
        <v>1275</v>
      </c>
      <c r="L27" s="55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0">
        <v>1229.54545454545</v>
      </c>
      <c r="R27" s="47">
        <v>1231.1111111111099</v>
      </c>
      <c r="S27" s="47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0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6">
        <v>1400</v>
      </c>
      <c r="AI27" s="6">
        <v>1406.2271428571401</v>
      </c>
      <c r="AJ27" s="146">
        <v>1380</v>
      </c>
      <c r="AK27" s="6">
        <v>1409.2686261107301</v>
      </c>
      <c r="AL27" s="174">
        <v>1400.12</v>
      </c>
      <c r="AM27" s="170">
        <f t="shared" si="0"/>
        <v>16.65241813654383</v>
      </c>
      <c r="AN27" s="170">
        <f t="shared" si="1"/>
        <v>-0.64917546174134355</v>
      </c>
    </row>
    <row r="28" spans="1:40" ht="15" customHeight="1" x14ac:dyDescent="0.35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54">
        <v>805</v>
      </c>
      <c r="L28" s="55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0">
        <v>848.08080808081002</v>
      </c>
      <c r="R28" s="47">
        <v>902.22222222222001</v>
      </c>
      <c r="S28" s="47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0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6">
        <v>925</v>
      </c>
      <c r="AI28" s="6">
        <v>971.66750000000002</v>
      </c>
      <c r="AJ28" s="146">
        <v>1019.16666666667</v>
      </c>
      <c r="AK28" s="6">
        <v>1042.1491228070199</v>
      </c>
      <c r="AL28" s="174">
        <v>955.5</v>
      </c>
      <c r="AM28" s="170">
        <f t="shared" si="0"/>
        <v>0.75787862252418903</v>
      </c>
      <c r="AN28" s="170">
        <f t="shared" si="1"/>
        <v>-8.3144648794244755</v>
      </c>
    </row>
    <row r="29" spans="1:40" ht="15" customHeight="1" x14ac:dyDescent="0.35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54">
        <v>178.21838530133499</v>
      </c>
      <c r="L29" s="55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0">
        <v>254.10693473193473</v>
      </c>
      <c r="R29" s="47">
        <v>268.59512854976566</v>
      </c>
      <c r="S29" s="47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0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6">
        <v>192.186147186147</v>
      </c>
      <c r="AI29" s="6">
        <v>205.70444444444399</v>
      </c>
      <c r="AJ29" s="146">
        <v>241.31794131794101</v>
      </c>
      <c r="AK29" s="6">
        <v>267.89457051080302</v>
      </c>
      <c r="AL29" s="174">
        <v>207.67094017094001</v>
      </c>
      <c r="AM29" s="170">
        <f t="shared" si="0"/>
        <v>-21.38639488797234</v>
      </c>
      <c r="AN29" s="170">
        <f t="shared" si="1"/>
        <v>-22.480347483352393</v>
      </c>
    </row>
    <row r="30" spans="1:40" ht="15" customHeight="1" x14ac:dyDescent="0.35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54">
        <v>100.5</v>
      </c>
      <c r="L30" s="55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0">
        <v>159.98935916558881</v>
      </c>
      <c r="R30" s="47">
        <v>205.01772107035299</v>
      </c>
      <c r="S30" s="47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0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6">
        <v>117.77120315581899</v>
      </c>
      <c r="AI30" s="6">
        <v>134.10599999999999</v>
      </c>
      <c r="AJ30" s="146">
        <v>169.601929100257</v>
      </c>
      <c r="AK30" s="6">
        <v>204.92499930413581</v>
      </c>
      <c r="AL30" s="174">
        <v>178.950892857143</v>
      </c>
      <c r="AM30" s="170">
        <f t="shared" si="0"/>
        <v>5.6784809062873158</v>
      </c>
      <c r="AN30" s="170">
        <f t="shared" si="1"/>
        <v>-12.674933041450837</v>
      </c>
    </row>
    <row r="31" spans="1:40" ht="15" customHeight="1" x14ac:dyDescent="0.35">
      <c r="A31" s="3" t="s">
        <v>30</v>
      </c>
      <c r="B31" s="13">
        <v>929.10500000000002</v>
      </c>
      <c r="C31" s="13">
        <v>930</v>
      </c>
      <c r="D31" s="26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54">
        <v>1000</v>
      </c>
      <c r="L31" s="54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0">
        <v>1150</v>
      </c>
      <c r="R31" s="47">
        <v>1166.6666666666599</v>
      </c>
      <c r="S31" s="47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0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6">
        <v>825</v>
      </c>
      <c r="AI31" s="7">
        <v>800.12</v>
      </c>
      <c r="AJ31" s="146">
        <v>926.66666666667004</v>
      </c>
      <c r="AK31" s="6">
        <v>956.623376623377</v>
      </c>
      <c r="AL31" s="174">
        <v>899.25</v>
      </c>
      <c r="AM31" s="170">
        <f t="shared" si="0"/>
        <v>-22.821196358907994</v>
      </c>
      <c r="AN31" s="170">
        <f t="shared" si="1"/>
        <v>-5.9974884604941989</v>
      </c>
    </row>
    <row r="32" spans="1:40" ht="15" customHeight="1" x14ac:dyDescent="0.35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54">
        <v>1050.25</v>
      </c>
      <c r="L32" s="55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0">
        <v>953.30823023130711</v>
      </c>
      <c r="R32" s="47">
        <v>1063.8888888888889</v>
      </c>
      <c r="S32" s="47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0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6">
        <v>949.66329966329999</v>
      </c>
      <c r="AI32" s="6">
        <v>946.42888888889001</v>
      </c>
      <c r="AJ32" s="146">
        <v>1018.1818181818199</v>
      </c>
      <c r="AK32" s="6">
        <v>1006.70194003527</v>
      </c>
      <c r="AL32" s="174">
        <v>985.76819407007997</v>
      </c>
      <c r="AM32" s="170">
        <f t="shared" si="0"/>
        <v>-13.422461943016387</v>
      </c>
      <c r="AN32" s="170">
        <f t="shared" si="1"/>
        <v>-2.0794383255540985</v>
      </c>
    </row>
    <row r="33" spans="1:40" ht="15" customHeight="1" x14ac:dyDescent="0.35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29">
        <v>1088.5789471292201</v>
      </c>
      <c r="H33" s="29">
        <v>1189.3520944975</v>
      </c>
      <c r="I33" s="29">
        <v>1197.08820706448</v>
      </c>
      <c r="J33" s="8">
        <v>1197.3611175875135</v>
      </c>
      <c r="K33" s="8">
        <v>1197.3611175875135</v>
      </c>
      <c r="L33" s="55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0">
        <v>1175</v>
      </c>
      <c r="R33" s="47">
        <v>1183.3333333333333</v>
      </c>
      <c r="S33" s="47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0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6">
        <v>850</v>
      </c>
      <c r="AI33" s="6">
        <v>800</v>
      </c>
      <c r="AJ33" s="146">
        <v>796.66666666667004</v>
      </c>
      <c r="AK33" s="6">
        <v>817.00808625337004</v>
      </c>
      <c r="AL33" s="174">
        <v>851.51515151515002</v>
      </c>
      <c r="AM33" s="170">
        <f t="shared" si="0"/>
        <v>-27.53062540296596</v>
      </c>
      <c r="AN33" s="170">
        <f t="shared" si="1"/>
        <v>4.2235891960411607</v>
      </c>
    </row>
    <row r="34" spans="1:40" ht="15" customHeight="1" x14ac:dyDescent="0.35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54">
        <v>2122.7272727272698</v>
      </c>
      <c r="L34" s="55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0">
        <v>1839.7997835497836</v>
      </c>
      <c r="R34" s="47">
        <v>1836.4361129067013</v>
      </c>
      <c r="S34" s="47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0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6">
        <v>1470.6835016835</v>
      </c>
      <c r="AI34" s="6">
        <v>1452.77363636364</v>
      </c>
      <c r="AJ34" s="146">
        <v>1488.4319384319399</v>
      </c>
      <c r="AK34" s="6">
        <v>1505.55555555556</v>
      </c>
      <c r="AL34" s="174">
        <v>1418.5018980285899</v>
      </c>
      <c r="AM34" s="170">
        <f t="shared" si="0"/>
        <v>-21.453085067899661</v>
      </c>
      <c r="AN34" s="170">
        <f t="shared" si="1"/>
        <v>-5.7821617545588779</v>
      </c>
    </row>
    <row r="35" spans="1:40" ht="15" customHeight="1" x14ac:dyDescent="0.35">
      <c r="A35" s="3" t="s">
        <v>34</v>
      </c>
      <c r="B35" s="29">
        <v>1226.4881251808195</v>
      </c>
      <c r="C35" s="29">
        <v>1233.8470539319044</v>
      </c>
      <c r="D35" s="29">
        <v>1241.2501362554958</v>
      </c>
      <c r="E35" s="29">
        <v>1248.6976370730288</v>
      </c>
      <c r="F35" s="29">
        <v>1256.1898228954669</v>
      </c>
      <c r="G35" s="29">
        <v>1263.7269618328398</v>
      </c>
      <c r="H35" s="29">
        <v>1271.3093236038369</v>
      </c>
      <c r="I35" s="29">
        <v>1278.9371795454599</v>
      </c>
      <c r="J35" s="8">
        <v>1256.1898228954669</v>
      </c>
      <c r="K35" s="54">
        <v>1272.5690975691</v>
      </c>
      <c r="L35" s="55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2">
        <v>1230.3215600000001</v>
      </c>
      <c r="R35" s="47">
        <v>1245.7578802686201</v>
      </c>
      <c r="S35" s="47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0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7">
        <v>1254.26</v>
      </c>
      <c r="AI35" s="7">
        <v>1295.03</v>
      </c>
      <c r="AJ35" s="146">
        <v>1287</v>
      </c>
      <c r="AK35" s="6">
        <v>1269.0476190476199</v>
      </c>
      <c r="AL35" s="174">
        <v>1307.4074074074099</v>
      </c>
      <c r="AM35" s="170">
        <f t="shared" si="0"/>
        <v>3.5570223689037541</v>
      </c>
      <c r="AN35" s="170">
        <f t="shared" si="1"/>
        <v>3.0227225349177798</v>
      </c>
    </row>
    <row r="36" spans="1:40" ht="15" customHeight="1" x14ac:dyDescent="0.35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54">
        <v>1013.25757575758</v>
      </c>
      <c r="L36" s="55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0">
        <v>972.91558441558402</v>
      </c>
      <c r="R36" s="47">
        <v>1070</v>
      </c>
      <c r="S36" s="47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0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6">
        <v>858.33333333333337</v>
      </c>
      <c r="AI36" s="6">
        <v>912.49</v>
      </c>
      <c r="AJ36" s="146">
        <v>958.09523809524001</v>
      </c>
      <c r="AK36" s="6">
        <v>987.581699346405</v>
      </c>
      <c r="AL36" s="174">
        <v>985.55555555555497</v>
      </c>
      <c r="AM36" s="170">
        <f t="shared" si="0"/>
        <v>-3.8482384823848803</v>
      </c>
      <c r="AN36" s="170">
        <f t="shared" si="1"/>
        <v>-0.20516214427535034</v>
      </c>
    </row>
    <row r="37" spans="1:40" ht="15" customHeight="1" x14ac:dyDescent="0.35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0">
        <v>606.66666666666697</v>
      </c>
      <c r="R37" s="47">
        <v>672.50000000000011</v>
      </c>
      <c r="S37" s="47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0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6">
        <v>578.71794871794896</v>
      </c>
      <c r="AI37" s="6">
        <v>590.47571428571428</v>
      </c>
      <c r="AJ37" s="146">
        <v>571.28205128205138</v>
      </c>
      <c r="AK37" s="6">
        <v>561.40350877192975</v>
      </c>
      <c r="AL37" s="174">
        <v>559.19799498746852</v>
      </c>
      <c r="AM37" s="170">
        <f t="shared" si="0"/>
        <v>-2.2760785458792796</v>
      </c>
      <c r="AN37" s="170">
        <f t="shared" si="1"/>
        <v>-0.39285714285715695</v>
      </c>
    </row>
    <row r="38" spans="1:40" ht="15" customHeight="1" x14ac:dyDescent="0.35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0">
        <v>149.37114320144076</v>
      </c>
      <c r="R38" s="47">
        <v>140.71055212535899</v>
      </c>
      <c r="S38" s="47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0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6">
        <v>115.434981684981</v>
      </c>
      <c r="AI38" s="6">
        <v>99.367500000000007</v>
      </c>
      <c r="AJ38" s="146">
        <v>108.492935635793</v>
      </c>
      <c r="AK38" s="6">
        <v>115.420903382505</v>
      </c>
      <c r="AL38" s="174">
        <v>101.74568965517241</v>
      </c>
      <c r="AM38" s="170">
        <f t="shared" si="0"/>
        <v>-14.77623285630408</v>
      </c>
      <c r="AN38" s="170">
        <f t="shared" si="1"/>
        <v>-11.848125709095273</v>
      </c>
    </row>
    <row r="39" spans="1:40" ht="15" customHeight="1" x14ac:dyDescent="0.35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0">
        <v>160.74468766001021</v>
      </c>
      <c r="R39" s="47">
        <v>195.54111595010212</v>
      </c>
      <c r="S39" s="47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0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6">
        <v>119.045314900153</v>
      </c>
      <c r="AI39" s="6">
        <v>83.703333333333333</v>
      </c>
      <c r="AJ39" s="146">
        <v>115.08343508343501</v>
      </c>
      <c r="AK39" s="6">
        <v>117.205124759046</v>
      </c>
      <c r="AL39" s="174">
        <v>104.205413422321</v>
      </c>
      <c r="AM39" s="170">
        <f t="shared" si="0"/>
        <v>-9.7515132214268334</v>
      </c>
      <c r="AN39" s="170">
        <f t="shared" si="1"/>
        <v>-11.09141888074452</v>
      </c>
    </row>
    <row r="40" spans="1:40" ht="15" customHeight="1" x14ac:dyDescent="0.35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0">
        <v>546.66666666666663</v>
      </c>
      <c r="R40" s="47">
        <v>566.27450980392155</v>
      </c>
      <c r="S40" s="47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0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6">
        <v>538.46153846153845</v>
      </c>
      <c r="AI40" s="6">
        <v>552.37857142857138</v>
      </c>
      <c r="AJ40" s="146">
        <v>512.82051282051282</v>
      </c>
      <c r="AK40" s="6">
        <v>486.66666666666652</v>
      </c>
      <c r="AL40" s="174">
        <v>485.147392290249</v>
      </c>
      <c r="AM40" s="170">
        <f t="shared" si="0"/>
        <v>-3.8254068147082632</v>
      </c>
      <c r="AN40" s="170">
        <f t="shared" si="1"/>
        <v>-0.31217966638716038</v>
      </c>
    </row>
    <row r="41" spans="1:40" ht="15" customHeight="1" x14ac:dyDescent="0.35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55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0">
        <v>290.079365079365</v>
      </c>
      <c r="R41" s="47">
        <v>304.82456140350882</v>
      </c>
      <c r="S41" s="47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0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6">
        <v>272.43591919610998</v>
      </c>
      <c r="AI41" s="6">
        <v>255.097692307692</v>
      </c>
      <c r="AJ41" s="146">
        <v>294.02326119872612</v>
      </c>
      <c r="AK41" s="6">
        <v>301.37426900584802</v>
      </c>
      <c r="AL41" s="174">
        <v>252.48032161075599</v>
      </c>
      <c r="AM41" s="170">
        <f t="shared" si="0"/>
        <v>6.3909155171894536</v>
      </c>
      <c r="AN41" s="170">
        <f t="shared" si="1"/>
        <v>-16.223663538489834</v>
      </c>
    </row>
    <row r="42" spans="1:40" ht="15" customHeight="1" x14ac:dyDescent="0.35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55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0">
        <v>237.07997557997601</v>
      </c>
      <c r="R42" s="47">
        <v>288.15789473684202</v>
      </c>
      <c r="S42" s="47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0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6">
        <v>198.52289799294408</v>
      </c>
      <c r="AI42" s="6">
        <v>218.3458333333333</v>
      </c>
      <c r="AJ42" s="146">
        <v>191.4275702860912</v>
      </c>
      <c r="AK42" s="6">
        <v>201.468253968254</v>
      </c>
      <c r="AL42" s="174">
        <v>192.5</v>
      </c>
      <c r="AM42" s="170">
        <f t="shared" si="0"/>
        <v>2.9230317273795672</v>
      </c>
      <c r="AN42" s="170">
        <f t="shared" si="1"/>
        <v>-4.4514477053378148</v>
      </c>
    </row>
    <row r="43" spans="1:40" ht="15" customHeight="1" x14ac:dyDescent="0.35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0">
        <v>596</v>
      </c>
      <c r="R43" s="47">
        <v>644.7058823529411</v>
      </c>
      <c r="S43" s="47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0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6">
        <v>581.81818181818176</v>
      </c>
      <c r="AI43" s="6">
        <v>577.77666666666664</v>
      </c>
      <c r="AJ43" s="146">
        <v>592.22222222222217</v>
      </c>
      <c r="AK43" s="6">
        <v>571.42857142857144</v>
      </c>
      <c r="AL43" s="174">
        <v>569.04761904761904</v>
      </c>
      <c r="AM43" s="170">
        <f t="shared" si="0"/>
        <v>12.682696841112682</v>
      </c>
      <c r="AN43" s="170">
        <f t="shared" si="1"/>
        <v>-0.4166666666666714</v>
      </c>
    </row>
    <row r="44" spans="1:40" ht="15" customHeight="1" x14ac:dyDescent="0.35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0">
        <v>590</v>
      </c>
      <c r="R44" s="47">
        <v>627.5</v>
      </c>
      <c r="S44" s="47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0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6">
        <v>720</v>
      </c>
      <c r="AI44" s="6">
        <v>720.89499999999998</v>
      </c>
      <c r="AJ44" s="146">
        <v>721.66666666666697</v>
      </c>
      <c r="AK44" s="6">
        <v>735</v>
      </c>
      <c r="AL44" s="174">
        <v>708.75</v>
      </c>
      <c r="AM44" s="170">
        <f t="shared" si="0"/>
        <v>13.4</v>
      </c>
      <c r="AN44" s="170">
        <f t="shared" si="1"/>
        <v>-3.5714285714285712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33" customWidth="1"/>
    <col min="2" max="13" width="9.1796875" style="4"/>
    <col min="24" max="24" width="9.816406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4">
        <v>524.61538461538498</v>
      </c>
      <c r="H2" s="20">
        <v>530</v>
      </c>
      <c r="I2" s="6">
        <v>494.11764705882354</v>
      </c>
      <c r="J2" s="6">
        <v>495.33333333333297</v>
      </c>
      <c r="K2" s="57">
        <v>490</v>
      </c>
      <c r="L2" s="58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0">
        <v>585.857142857143</v>
      </c>
      <c r="R2" s="47">
        <v>572</v>
      </c>
      <c r="S2" s="47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0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6">
        <v>455</v>
      </c>
      <c r="AI2" s="6">
        <v>448.33333333333331</v>
      </c>
      <c r="AJ2" s="146">
        <v>480</v>
      </c>
      <c r="AK2" s="6">
        <v>458.57142857142856</v>
      </c>
      <c r="AL2" s="174">
        <v>448.75</v>
      </c>
      <c r="AM2" s="170">
        <f>(AL2-Z2)/Z2*100</f>
        <v>-8.6845930232558164</v>
      </c>
      <c r="AN2" s="170">
        <f>(AL2-AK2)/AK2*100</f>
        <v>-2.1417445482866007</v>
      </c>
    </row>
    <row r="3" spans="1:40" ht="15" customHeight="1" x14ac:dyDescent="0.35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4">
        <v>45.5</v>
      </c>
      <c r="H3" s="20">
        <v>46.428571428571431</v>
      </c>
      <c r="I3" s="6">
        <v>45.61</v>
      </c>
      <c r="J3" s="6">
        <v>46.272727272727302</v>
      </c>
      <c r="K3" s="57">
        <v>44</v>
      </c>
      <c r="L3" s="59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0">
        <v>45</v>
      </c>
      <c r="R3" s="47">
        <v>42.272727272727273</v>
      </c>
      <c r="S3" s="47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0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6">
        <v>38.5</v>
      </c>
      <c r="AI3" s="6">
        <v>37.8125</v>
      </c>
      <c r="AJ3" s="146">
        <v>42</v>
      </c>
      <c r="AK3" s="6">
        <v>39.615384615384613</v>
      </c>
      <c r="AL3" s="174">
        <v>39.375</v>
      </c>
      <c r="AM3" s="170">
        <f t="shared" ref="AM3:AM44" si="0">(AL3-Z3)/Z3*100</f>
        <v>-6.8834459459459749</v>
      </c>
      <c r="AN3" s="170">
        <f t="shared" ref="AN3:AN44" si="1">(AL3-AK3)/AK3*100</f>
        <v>-0.60679611650484888</v>
      </c>
    </row>
    <row r="4" spans="1:40" ht="15" customHeight="1" x14ac:dyDescent="0.35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4">
        <v>321.81818181818187</v>
      </c>
      <c r="H4" s="20">
        <v>340.06734006734013</v>
      </c>
      <c r="I4" s="6">
        <v>337.52214285714291</v>
      </c>
      <c r="J4" s="6">
        <v>344.69696969696969</v>
      </c>
      <c r="K4" s="57">
        <v>324.81138932751833</v>
      </c>
      <c r="L4" s="58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0">
        <v>309.95670995670997</v>
      </c>
      <c r="R4" s="47">
        <v>344.69696969696969</v>
      </c>
      <c r="S4" s="47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0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6">
        <v>275.90909090909099</v>
      </c>
      <c r="AI4" s="6">
        <v>298.29818181818189</v>
      </c>
      <c r="AJ4" s="146">
        <v>233.05976430976429</v>
      </c>
      <c r="AK4" s="6">
        <v>194.24963924963899</v>
      </c>
      <c r="AL4" s="174">
        <v>196.77575757575801</v>
      </c>
      <c r="AM4" s="170">
        <f t="shared" si="0"/>
        <v>-40.376301925415795</v>
      </c>
      <c r="AN4" s="170">
        <f t="shared" si="1"/>
        <v>1.300449429855872</v>
      </c>
    </row>
    <row r="5" spans="1:40" ht="15" customHeight="1" x14ac:dyDescent="0.35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4">
        <v>313.8425676887216</v>
      </c>
      <c r="H5" s="20">
        <v>313.84615384615387</v>
      </c>
      <c r="I5" s="6">
        <v>320.7475</v>
      </c>
      <c r="J5" s="6">
        <v>345.05494505494511</v>
      </c>
      <c r="K5" s="57">
        <v>300.33787001528941</v>
      </c>
      <c r="L5" s="57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0">
        <v>298.05194805194799</v>
      </c>
      <c r="R5" s="47">
        <v>305.05494505494499</v>
      </c>
      <c r="S5" s="47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0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6">
        <v>175.39393939393901</v>
      </c>
      <c r="AI5" s="6">
        <v>217.24937499999999</v>
      </c>
      <c r="AJ5" s="146">
        <v>235.27777777777777</v>
      </c>
      <c r="AK5" s="6">
        <v>197.612863327149</v>
      </c>
      <c r="AL5" s="174">
        <v>193.64393939393901</v>
      </c>
      <c r="AM5" s="170">
        <f t="shared" si="0"/>
        <v>-36.447276527696246</v>
      </c>
      <c r="AN5" s="170">
        <f t="shared" si="1"/>
        <v>-2.008433998873556</v>
      </c>
    </row>
    <row r="6" spans="1:40" ht="15" customHeight="1" x14ac:dyDescent="0.35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4">
        <v>1134.34463349664</v>
      </c>
      <c r="H6" s="20">
        <v>1213.1944444444443</v>
      </c>
      <c r="I6" s="6">
        <v>1106.17</v>
      </c>
      <c r="J6" s="6">
        <v>1107.054936</v>
      </c>
      <c r="K6" s="57">
        <v>1190</v>
      </c>
      <c r="L6" s="58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0">
        <v>1131.1111111111111</v>
      </c>
      <c r="R6" s="47">
        <v>1146.2962962962999</v>
      </c>
      <c r="S6" s="47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0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6">
        <v>1100.7222222222199</v>
      </c>
      <c r="AI6" s="6">
        <v>1043.3390909090908</v>
      </c>
      <c r="AJ6" s="146">
        <v>990.89072895043</v>
      </c>
      <c r="AK6" s="6">
        <v>1009.28735767801</v>
      </c>
      <c r="AL6" s="174">
        <v>1007.74613749791</v>
      </c>
      <c r="AM6" s="170">
        <f t="shared" si="0"/>
        <v>-10.169511808830013</v>
      </c>
      <c r="AN6" s="170">
        <f t="shared" si="1"/>
        <v>-0.15270380317115967</v>
      </c>
    </row>
    <row r="7" spans="1:40" ht="15" customHeight="1" x14ac:dyDescent="0.35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4">
        <v>1350.3606482775201</v>
      </c>
      <c r="H7" s="20">
        <v>1309.7142643148713</v>
      </c>
      <c r="I7" s="6">
        <v>1235.739</v>
      </c>
      <c r="J7" s="6">
        <v>1236.7275912</v>
      </c>
      <c r="K7" s="57">
        <v>1242.3770957658401</v>
      </c>
      <c r="L7" s="58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0">
        <v>1264.4577725566401</v>
      </c>
      <c r="R7" s="47">
        <v>1304.5454545454545</v>
      </c>
      <c r="S7" s="47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0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6">
        <v>1053.88235294118</v>
      </c>
      <c r="AI7" s="6">
        <v>1088.19916666667</v>
      </c>
      <c r="AJ7" s="146">
        <v>1138.2080800997401</v>
      </c>
      <c r="AK7" s="6">
        <v>1149.8439241917499</v>
      </c>
      <c r="AL7" s="174">
        <v>1203.03605313093</v>
      </c>
      <c r="AM7" s="170">
        <f t="shared" si="0"/>
        <v>-4.4534067127524892</v>
      </c>
      <c r="AN7" s="170">
        <f t="shared" si="1"/>
        <v>4.6260303524732684</v>
      </c>
    </row>
    <row r="8" spans="1:40" ht="15" customHeight="1" x14ac:dyDescent="0.35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4">
        <v>312</v>
      </c>
      <c r="H8" s="20">
        <v>310</v>
      </c>
      <c r="I8" s="6">
        <v>292.857142857143</v>
      </c>
      <c r="J8" s="6">
        <v>293.00357142857155</v>
      </c>
      <c r="K8" s="57">
        <v>286.25</v>
      </c>
      <c r="L8" s="58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0">
        <v>307.5</v>
      </c>
      <c r="R8" s="47">
        <v>312</v>
      </c>
      <c r="S8" s="47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0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6">
        <v>275.33333333333331</v>
      </c>
      <c r="AI8" s="6">
        <v>225</v>
      </c>
      <c r="AJ8" s="146">
        <v>275</v>
      </c>
      <c r="AK8" s="6">
        <v>300</v>
      </c>
      <c r="AL8" s="174">
        <v>304.54545454545456</v>
      </c>
      <c r="AM8" s="170">
        <f t="shared" si="0"/>
        <v>2.368220015278844</v>
      </c>
      <c r="AN8" s="170">
        <f t="shared" si="1"/>
        <v>1.5151515151515205</v>
      </c>
    </row>
    <row r="9" spans="1:40" ht="15" customHeight="1" x14ac:dyDescent="0.35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4">
        <v>266.36363636363598</v>
      </c>
      <c r="H9" s="20">
        <v>260</v>
      </c>
      <c r="I9" s="6">
        <v>230.71428571428572</v>
      </c>
      <c r="J9" s="6">
        <v>250</v>
      </c>
      <c r="K9" s="57">
        <v>231.11111111111111</v>
      </c>
      <c r="L9" s="58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0">
        <v>257.5</v>
      </c>
      <c r="R9" s="47">
        <v>281</v>
      </c>
      <c r="S9" s="47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0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6">
        <v>285</v>
      </c>
      <c r="AI9" s="6">
        <v>291.66666666666669</v>
      </c>
      <c r="AJ9" s="146">
        <v>266.66666666666669</v>
      </c>
      <c r="AK9" s="6">
        <v>266.66666666666669</v>
      </c>
      <c r="AL9" s="174">
        <v>281.81818181818181</v>
      </c>
      <c r="AM9" s="170">
        <f t="shared" si="0"/>
        <v>3.7367540435023701</v>
      </c>
      <c r="AN9" s="170">
        <f t="shared" si="1"/>
        <v>5.6818181818181728</v>
      </c>
    </row>
    <row r="10" spans="1:40" ht="15" customHeight="1" x14ac:dyDescent="0.35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4">
        <v>430.47463037125499</v>
      </c>
      <c r="H10" s="20">
        <v>431.98474126492698</v>
      </c>
      <c r="I10" s="6">
        <v>423.029</v>
      </c>
      <c r="J10" s="6">
        <v>434.67731354192102</v>
      </c>
      <c r="K10" s="57">
        <v>427.142857142857</v>
      </c>
      <c r="L10" s="57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0">
        <v>397.75910364145699</v>
      </c>
      <c r="R10" s="47">
        <v>414.67731354192102</v>
      </c>
      <c r="S10" s="47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0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6">
        <v>367.142857142857</v>
      </c>
      <c r="AI10" s="6">
        <v>363.232727272727</v>
      </c>
      <c r="AJ10" s="146">
        <v>413.42857142857099</v>
      </c>
      <c r="AK10" s="6">
        <v>432.46498599439798</v>
      </c>
      <c r="AL10" s="174">
        <v>480.85453359425998</v>
      </c>
      <c r="AM10" s="170">
        <f t="shared" si="0"/>
        <v>42.204688713232272</v>
      </c>
      <c r="AN10" s="170">
        <f t="shared" si="1"/>
        <v>11.189240555185391</v>
      </c>
    </row>
    <row r="11" spans="1:40" ht="15" customHeight="1" x14ac:dyDescent="0.35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4">
        <v>971.88888888888903</v>
      </c>
      <c r="H11" s="20">
        <v>986.66666666666663</v>
      </c>
      <c r="I11" s="6">
        <v>1065.7142857142858</v>
      </c>
      <c r="J11" s="6">
        <v>1068.55</v>
      </c>
      <c r="K11" s="57">
        <v>1029.1666666666667</v>
      </c>
      <c r="L11" s="58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0">
        <v>960</v>
      </c>
      <c r="R11" s="47">
        <v>1066.6666666666667</v>
      </c>
      <c r="S11" s="47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0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6">
        <v>880</v>
      </c>
      <c r="AI11" s="6">
        <v>821.113333333333</v>
      </c>
      <c r="AJ11" s="146">
        <v>886.66666666666697</v>
      </c>
      <c r="AK11" s="6">
        <v>913.57142857143003</v>
      </c>
      <c r="AL11" s="174">
        <v>872.5</v>
      </c>
      <c r="AM11" s="170">
        <f t="shared" si="0"/>
        <v>-25.347593582887701</v>
      </c>
      <c r="AN11" s="170">
        <f t="shared" si="1"/>
        <v>-4.4956997654419038</v>
      </c>
    </row>
    <row r="12" spans="1:40" ht="15" customHeight="1" x14ac:dyDescent="0.35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4">
        <v>1000</v>
      </c>
      <c r="H12" s="20">
        <v>1143.3333333333335</v>
      </c>
      <c r="I12" s="6">
        <v>1151.6666666666599</v>
      </c>
      <c r="J12" s="6">
        <v>1066.6666666666599</v>
      </c>
      <c r="K12" s="57">
        <v>1160.4166666666667</v>
      </c>
      <c r="L12" s="58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0">
        <v>980</v>
      </c>
      <c r="R12" s="47">
        <v>1006.66666666667</v>
      </c>
      <c r="S12" s="47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0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6">
        <v>966.66666666666697</v>
      </c>
      <c r="AI12" s="6">
        <v>925.66666666666697</v>
      </c>
      <c r="AJ12" s="146">
        <v>878.66666666666697</v>
      </c>
      <c r="AK12" s="6">
        <v>915.07407407407004</v>
      </c>
      <c r="AL12" s="174">
        <v>888.14814814814827</v>
      </c>
      <c r="AM12" s="170">
        <f t="shared" si="0"/>
        <v>-22.48888888888866</v>
      </c>
      <c r="AN12" s="170">
        <f t="shared" si="1"/>
        <v>-2.9424859351596355</v>
      </c>
    </row>
    <row r="13" spans="1:40" ht="15" customHeight="1" x14ac:dyDescent="0.35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4">
        <v>155</v>
      </c>
      <c r="H13" s="20">
        <v>150</v>
      </c>
      <c r="I13" s="6">
        <v>158</v>
      </c>
      <c r="J13" s="6">
        <v>170</v>
      </c>
      <c r="K13" s="57">
        <v>170</v>
      </c>
      <c r="L13" s="57">
        <v>170</v>
      </c>
      <c r="M13" s="13">
        <v>170</v>
      </c>
      <c r="N13" s="6">
        <v>180</v>
      </c>
      <c r="O13" s="6">
        <v>180</v>
      </c>
      <c r="P13" s="6">
        <v>150</v>
      </c>
      <c r="Q13" s="22">
        <v>155</v>
      </c>
      <c r="R13" s="47">
        <v>150</v>
      </c>
      <c r="S13" s="47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0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6">
        <v>155.6</v>
      </c>
      <c r="AI13" s="6">
        <v>152.5</v>
      </c>
      <c r="AJ13" s="146">
        <v>150</v>
      </c>
      <c r="AK13" s="6">
        <v>150</v>
      </c>
      <c r="AL13" s="174">
        <v>153.69</v>
      </c>
      <c r="AM13" s="170">
        <f t="shared" si="0"/>
        <v>2.4599999999999986</v>
      </c>
      <c r="AN13" s="170">
        <f t="shared" si="1"/>
        <v>2.4599999999999986</v>
      </c>
    </row>
    <row r="14" spans="1:40" ht="15" customHeight="1" x14ac:dyDescent="0.35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4">
        <v>210.69230769230799</v>
      </c>
      <c r="H14" s="20">
        <v>191.66666666666666</v>
      </c>
      <c r="I14" s="6">
        <v>196.875</v>
      </c>
      <c r="J14" s="6">
        <v>212.5</v>
      </c>
      <c r="K14" s="57">
        <v>197.33333333333334</v>
      </c>
      <c r="L14" s="57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0">
        <v>187</v>
      </c>
      <c r="R14" s="47">
        <v>190</v>
      </c>
      <c r="S14" s="47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0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6">
        <v>178.6</v>
      </c>
      <c r="AI14" s="6">
        <v>169.375</v>
      </c>
      <c r="AJ14" s="146">
        <v>182</v>
      </c>
      <c r="AK14" s="6">
        <v>178.57142857142858</v>
      </c>
      <c r="AL14" s="174">
        <v>187.333333333333</v>
      </c>
      <c r="AM14" s="170">
        <f t="shared" si="0"/>
        <v>13.535353535353334</v>
      </c>
      <c r="AN14" s="170">
        <f t="shared" si="1"/>
        <v>4.9066666666664736</v>
      </c>
    </row>
    <row r="15" spans="1:40" ht="15" customHeight="1" x14ac:dyDescent="0.35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4">
        <v>1500</v>
      </c>
      <c r="H15" s="20">
        <v>1575</v>
      </c>
      <c r="I15" s="6">
        <v>1400</v>
      </c>
      <c r="J15" s="6">
        <v>1401.12</v>
      </c>
      <c r="K15" s="57">
        <v>1333.3333333333333</v>
      </c>
      <c r="L15" s="58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0">
        <v>1280</v>
      </c>
      <c r="R15" s="47">
        <v>1157.1428571428571</v>
      </c>
      <c r="S15" s="47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0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6">
        <v>1865</v>
      </c>
      <c r="AI15" s="6">
        <v>1850</v>
      </c>
      <c r="AJ15" s="6">
        <v>1850</v>
      </c>
      <c r="AK15" s="6">
        <v>1830.3333333333301</v>
      </c>
      <c r="AL15" s="174">
        <v>1810</v>
      </c>
      <c r="AM15" s="170">
        <f t="shared" si="0"/>
        <v>18.043478260869815</v>
      </c>
      <c r="AN15" s="170">
        <f t="shared" si="1"/>
        <v>-1.1109087597885692</v>
      </c>
    </row>
    <row r="16" spans="1:40" ht="15" customHeight="1" x14ac:dyDescent="0.35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4">
        <v>293.54043392504934</v>
      </c>
      <c r="H16" s="20">
        <v>275.69444444444446</v>
      </c>
      <c r="I16" s="6">
        <v>224.50882352941176</v>
      </c>
      <c r="J16" s="6">
        <v>225.70707070707101</v>
      </c>
      <c r="K16" s="57">
        <v>197.04007285974501</v>
      </c>
      <c r="L16" s="58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0">
        <v>186.90476190476201</v>
      </c>
      <c r="R16" s="47">
        <v>186.36363636363637</v>
      </c>
      <c r="S16" s="47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0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6">
        <v>143.33333333333331</v>
      </c>
      <c r="AI16" s="6">
        <v>157.87</v>
      </c>
      <c r="AJ16" s="146">
        <v>143.51851851851856</v>
      </c>
      <c r="AK16" s="6">
        <v>127.7777777777778</v>
      </c>
      <c r="AL16" s="174">
        <v>117.44444444444444</v>
      </c>
      <c r="AM16" s="170">
        <f t="shared" si="0"/>
        <v>-21.900641619670278</v>
      </c>
      <c r="AN16" s="170">
        <f t="shared" si="1"/>
        <v>-8.0869565217391468</v>
      </c>
    </row>
    <row r="17" spans="1:40" ht="15" customHeight="1" x14ac:dyDescent="0.35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4">
        <v>345.11648745519716</v>
      </c>
      <c r="H17" s="20">
        <v>374.35897435897436</v>
      </c>
      <c r="I17" s="6">
        <v>294.78999999999996</v>
      </c>
      <c r="J17" s="6">
        <v>305.555555555556</v>
      </c>
      <c r="K17" s="57">
        <v>257.777777777778</v>
      </c>
      <c r="L17" s="58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0">
        <v>257.69230769230001</v>
      </c>
      <c r="R17" s="47">
        <v>247.2222222222222</v>
      </c>
      <c r="S17" s="47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0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6">
        <v>148.333333333333</v>
      </c>
      <c r="AI17" s="6">
        <v>155.86230769230801</v>
      </c>
      <c r="AJ17" s="146">
        <v>200</v>
      </c>
      <c r="AK17" s="6">
        <v>213.97306397306397</v>
      </c>
      <c r="AL17" s="174">
        <v>204.76190476190476</v>
      </c>
      <c r="AM17" s="170">
        <f t="shared" si="0"/>
        <v>-6.7750677506775183</v>
      </c>
      <c r="AN17" s="170">
        <f t="shared" si="1"/>
        <v>-4.3048218500618196</v>
      </c>
    </row>
    <row r="18" spans="1:40" ht="15" customHeight="1" x14ac:dyDescent="0.35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4">
        <v>1060.78243270593</v>
      </c>
      <c r="H18" s="20">
        <v>1061.25</v>
      </c>
      <c r="I18" s="6">
        <v>978.976</v>
      </c>
      <c r="J18" s="6">
        <v>986.08380331177102</v>
      </c>
      <c r="K18" s="57">
        <v>1000</v>
      </c>
      <c r="L18" s="58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0">
        <v>986.77248677248679</v>
      </c>
      <c r="R18" s="47">
        <v>1061.3181818181799</v>
      </c>
      <c r="S18" s="47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0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6">
        <v>973.33333333332996</v>
      </c>
      <c r="AI18" s="6">
        <v>966.66666666667004</v>
      </c>
      <c r="AJ18" s="146">
        <v>910.18518518518522</v>
      </c>
      <c r="AK18" s="6">
        <v>950</v>
      </c>
      <c r="AL18" s="174">
        <v>929.91452991453002</v>
      </c>
      <c r="AM18" s="170">
        <f t="shared" si="0"/>
        <v>3.3238366571700024</v>
      </c>
      <c r="AN18" s="170">
        <f t="shared" si="1"/>
        <v>-2.11426000899684</v>
      </c>
    </row>
    <row r="19" spans="1:40" ht="15" customHeight="1" x14ac:dyDescent="0.35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4">
        <v>2083.5158548545301</v>
      </c>
      <c r="H19" s="20">
        <v>2072.5</v>
      </c>
      <c r="I19" s="6">
        <v>1937.18</v>
      </c>
      <c r="J19" s="6">
        <v>1939.25</v>
      </c>
      <c r="K19" s="57">
        <v>1858.8904151404199</v>
      </c>
      <c r="L19" s="58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0">
        <v>1732.1892393320963</v>
      </c>
      <c r="R19" s="47">
        <v>1769.4924123495553</v>
      </c>
      <c r="S19" s="47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0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6">
        <v>1528.25</v>
      </c>
      <c r="AI19" s="6">
        <v>1516.6671428571401</v>
      </c>
      <c r="AJ19" s="146">
        <v>1572.2222222222219</v>
      </c>
      <c r="AK19" s="6">
        <v>1582.7412280701001</v>
      </c>
      <c r="AL19" s="174">
        <v>1577.4553571428601</v>
      </c>
      <c r="AM19" s="170">
        <f t="shared" si="0"/>
        <v>-7.4030398322849491</v>
      </c>
      <c r="AN19" s="170">
        <f t="shared" si="1"/>
        <v>-0.33396937120828568</v>
      </c>
    </row>
    <row r="20" spans="1:40" ht="15" customHeight="1" x14ac:dyDescent="0.35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4">
        <v>219.43181818181819</v>
      </c>
      <c r="H20" s="20">
        <v>212.2999181060155</v>
      </c>
      <c r="I20" s="6">
        <v>368.44</v>
      </c>
      <c r="J20" s="6">
        <v>323.616365518539</v>
      </c>
      <c r="K20" s="57">
        <v>236.69077989544039</v>
      </c>
      <c r="L20" s="58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0">
        <v>237.74963768115899</v>
      </c>
      <c r="R20" s="47">
        <v>249.35229625446999</v>
      </c>
      <c r="S20" s="47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0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6">
        <v>159.72222222222223</v>
      </c>
      <c r="AI20" s="6">
        <v>157.44133333333301</v>
      </c>
      <c r="AJ20" s="146">
        <v>209.50137186573701</v>
      </c>
      <c r="AK20" s="6">
        <v>254.78448275862101</v>
      </c>
      <c r="AL20" s="174">
        <v>205.76362481737701</v>
      </c>
      <c r="AM20" s="170">
        <f t="shared" si="0"/>
        <v>-24.109533670296841</v>
      </c>
      <c r="AN20" s="170">
        <f t="shared" si="1"/>
        <v>-19.240126953761791</v>
      </c>
    </row>
    <row r="21" spans="1:40" ht="15" customHeight="1" x14ac:dyDescent="0.35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4">
        <v>425.78947368421098</v>
      </c>
      <c r="H21" s="20">
        <v>423.30827067669202</v>
      </c>
      <c r="I21" s="6">
        <v>423.095714285714</v>
      </c>
      <c r="J21" s="6">
        <v>434.06015037594</v>
      </c>
      <c r="K21" s="57">
        <v>429.50375939848999</v>
      </c>
      <c r="L21" s="58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0">
        <v>354.09774436090203</v>
      </c>
      <c r="R21" s="47">
        <v>354.06015037594</v>
      </c>
      <c r="S21" s="47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0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6">
        <v>387.59398496240601</v>
      </c>
      <c r="AI21" s="6">
        <v>351.84399999999999</v>
      </c>
      <c r="AJ21" s="146">
        <v>299.81203007518798</v>
      </c>
      <c r="AK21" s="6">
        <v>257.14285714285717</v>
      </c>
      <c r="AL21" s="174">
        <v>262.92790800530702</v>
      </c>
      <c r="AM21" s="170">
        <f t="shared" si="0"/>
        <v>-32.16408969019237</v>
      </c>
      <c r="AN21" s="170">
        <f t="shared" si="1"/>
        <v>2.2497420020638303</v>
      </c>
    </row>
    <row r="22" spans="1:40" ht="15" customHeight="1" x14ac:dyDescent="0.35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4">
        <v>352.44990303813802</v>
      </c>
      <c r="H22" s="20">
        <v>344.56182472989201</v>
      </c>
      <c r="I22" s="6">
        <v>349.03294117647101</v>
      </c>
      <c r="J22" s="6">
        <v>356.77519501388201</v>
      </c>
      <c r="K22" s="57">
        <v>331.02040816326502</v>
      </c>
      <c r="L22" s="58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0">
        <v>245.11404561824733</v>
      </c>
      <c r="R22" s="47">
        <v>256.77519501388196</v>
      </c>
      <c r="S22" s="47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0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6">
        <v>292.38095238095201</v>
      </c>
      <c r="AI22" s="6">
        <v>251.02333333333334</v>
      </c>
      <c r="AJ22" s="146">
        <v>242.76144907723855</v>
      </c>
      <c r="AK22" s="6">
        <v>207.12137486573576</v>
      </c>
      <c r="AL22" s="174">
        <v>218.53221288515402</v>
      </c>
      <c r="AM22" s="170">
        <f t="shared" si="0"/>
        <v>-8.1142217522904403</v>
      </c>
      <c r="AN22" s="170">
        <f t="shared" si="1"/>
        <v>5.5092517741422</v>
      </c>
    </row>
    <row r="23" spans="1:40" ht="15" customHeight="1" x14ac:dyDescent="0.35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4">
        <v>376.41025641025601</v>
      </c>
      <c r="H23" s="20">
        <v>365.59643255295401</v>
      </c>
      <c r="I23" s="6">
        <v>363.16</v>
      </c>
      <c r="J23" s="6">
        <v>389.47368421052602</v>
      </c>
      <c r="K23" s="57">
        <v>328.71428571428601</v>
      </c>
      <c r="L23" s="58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0">
        <v>371.42857142857144</v>
      </c>
      <c r="R23" s="47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2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7">
        <v>311.25</v>
      </c>
      <c r="AI23" s="6">
        <v>309.7833333333333</v>
      </c>
      <c r="AJ23" s="148">
        <v>300</v>
      </c>
      <c r="AK23" s="148">
        <v>300</v>
      </c>
      <c r="AL23" s="175">
        <v>303.25</v>
      </c>
      <c r="AM23" s="170">
        <f t="shared" si="0"/>
        <v>-13.941961037754114</v>
      </c>
      <c r="AN23" s="170">
        <f t="shared" si="1"/>
        <v>1.0833333333333335</v>
      </c>
    </row>
    <row r="24" spans="1:40" ht="15" customHeight="1" x14ac:dyDescent="0.35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4">
        <v>458.95026026605001</v>
      </c>
      <c r="H24" s="20">
        <v>447.35685367264301</v>
      </c>
      <c r="I24" s="6">
        <v>440.04555555555601</v>
      </c>
      <c r="J24" s="6">
        <v>451.96025778732502</v>
      </c>
      <c r="K24" s="57">
        <v>328.31088137009192</v>
      </c>
      <c r="L24" s="58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0">
        <v>336.88238453276051</v>
      </c>
      <c r="R24" s="47">
        <v>355.53168635875403</v>
      </c>
      <c r="S24" s="47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0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6">
        <v>315.30359512225942</v>
      </c>
      <c r="AI24" s="6">
        <v>307.20600000000002</v>
      </c>
      <c r="AJ24" s="146">
        <v>352.857142857143</v>
      </c>
      <c r="AK24" s="146">
        <v>365.857142857143</v>
      </c>
      <c r="AL24" s="174">
        <v>360.79260651629062</v>
      </c>
      <c r="AM24" s="170">
        <f t="shared" si="0"/>
        <v>12.36168064495021</v>
      </c>
      <c r="AN24" s="170">
        <f t="shared" si="1"/>
        <v>-1.3842934160861649</v>
      </c>
    </row>
    <row r="25" spans="1:40" ht="15" customHeight="1" x14ac:dyDescent="0.35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4">
        <v>305.19537480063798</v>
      </c>
      <c r="H25" s="20">
        <v>327.85353535353499</v>
      </c>
      <c r="I25" s="6">
        <v>338.19888888888897</v>
      </c>
      <c r="J25" s="6">
        <v>293.93939393939399</v>
      </c>
      <c r="K25" s="57">
        <v>259.11616161616166</v>
      </c>
      <c r="L25" s="58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0">
        <v>288.85327234342014</v>
      </c>
      <c r="R25" s="47">
        <v>293.93939393939394</v>
      </c>
      <c r="S25" s="47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0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6">
        <v>164.89898989899001</v>
      </c>
      <c r="AI25" s="6">
        <v>159.815</v>
      </c>
      <c r="AJ25" s="146">
        <v>206.870122630992</v>
      </c>
      <c r="AK25" s="6">
        <v>235.07334307992201</v>
      </c>
      <c r="AL25" s="174">
        <v>200</v>
      </c>
      <c r="AM25" s="170">
        <f t="shared" si="0"/>
        <v>-12.971744072750893</v>
      </c>
      <c r="AN25" s="170">
        <f t="shared" si="1"/>
        <v>-14.920170284045142</v>
      </c>
    </row>
    <row r="26" spans="1:40" ht="15" customHeight="1" x14ac:dyDescent="0.35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4">
        <v>285.83172498163401</v>
      </c>
      <c r="H26" s="20">
        <v>288.814102564103</v>
      </c>
      <c r="I26" s="6">
        <v>266.97444444444437</v>
      </c>
      <c r="J26" s="6">
        <v>250.49673916668999</v>
      </c>
      <c r="K26" s="57">
        <v>226.29629629629599</v>
      </c>
      <c r="L26" s="58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0">
        <v>300.23809523809501</v>
      </c>
      <c r="R26" s="47">
        <v>317.47252747252702</v>
      </c>
      <c r="S26" s="47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0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6">
        <v>162.30769230769201</v>
      </c>
      <c r="AI26" s="6">
        <v>140.45571428571401</v>
      </c>
      <c r="AJ26" s="147">
        <v>153.71906728259802</v>
      </c>
      <c r="AK26" s="6">
        <v>141.8180903294444</v>
      </c>
      <c r="AL26" s="174">
        <v>134.412980756454</v>
      </c>
      <c r="AM26" s="170">
        <f t="shared" si="0"/>
        <v>-34.227928975617694</v>
      </c>
      <c r="AN26" s="170">
        <f t="shared" si="1"/>
        <v>-5.2215549904728498</v>
      </c>
    </row>
    <row r="27" spans="1:40" ht="15" customHeight="1" x14ac:dyDescent="0.35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57">
        <v>1390.74074074074</v>
      </c>
      <c r="L27" s="58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0">
        <v>1115.9090909090901</v>
      </c>
      <c r="R27" s="47">
        <v>1261.9047619047601</v>
      </c>
      <c r="S27" s="47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0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6">
        <v>1355.7142857142801</v>
      </c>
      <c r="AI27" s="6">
        <v>1376.92</v>
      </c>
      <c r="AJ27" s="146">
        <v>1382.1428571428501</v>
      </c>
      <c r="AK27" s="6">
        <v>1400.44444444444</v>
      </c>
      <c r="AL27" s="174">
        <v>1421.42857142857</v>
      </c>
      <c r="AM27" s="170">
        <f t="shared" si="0"/>
        <v>9.7075743048896275</v>
      </c>
      <c r="AN27" s="170">
        <f t="shared" si="1"/>
        <v>1.4983905336176617</v>
      </c>
    </row>
    <row r="28" spans="1:40" ht="15" customHeight="1" x14ac:dyDescent="0.35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57">
        <v>885.54</v>
      </c>
      <c r="L28" s="58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0">
        <v>1129.25170068027</v>
      </c>
      <c r="R28" s="47">
        <v>1230.625</v>
      </c>
      <c r="S28" s="47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0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6">
        <v>987.1875</v>
      </c>
      <c r="AI28" s="6">
        <v>969.69666666666672</v>
      </c>
      <c r="AJ28" s="146">
        <v>1026.21641249092</v>
      </c>
      <c r="AK28" s="6">
        <v>1072.1491228070199</v>
      </c>
      <c r="AL28" s="174">
        <v>993.99350649350697</v>
      </c>
      <c r="AM28" s="170">
        <f t="shared" si="0"/>
        <v>4.0335734674455201</v>
      </c>
      <c r="AN28" s="170">
        <f t="shared" si="1"/>
        <v>-7.2896218120191909</v>
      </c>
    </row>
    <row r="29" spans="1:40" ht="15" customHeight="1" x14ac:dyDescent="0.35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57">
        <v>166.95767195767201</v>
      </c>
      <c r="L29" s="58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0">
        <v>248.97875816993462</v>
      </c>
      <c r="R29" s="47">
        <v>243.024691358025</v>
      </c>
      <c r="S29" s="47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0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7">
        <v>200.31</v>
      </c>
      <c r="AI29" s="6">
        <v>240.87666666666701</v>
      </c>
      <c r="AJ29" s="146">
        <v>285.71428571428572</v>
      </c>
      <c r="AK29" s="6">
        <v>248.18181818181799</v>
      </c>
      <c r="AL29" s="174">
        <v>198.03418803418799</v>
      </c>
      <c r="AM29" s="170">
        <f t="shared" si="0"/>
        <v>-1.1729579867773907</v>
      </c>
      <c r="AN29" s="170">
        <f t="shared" si="1"/>
        <v>-20.206004821389392</v>
      </c>
    </row>
    <row r="30" spans="1:40" ht="15" customHeight="1" x14ac:dyDescent="0.35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57">
        <v>85.5</v>
      </c>
      <c r="L30" s="58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0">
        <v>149.37241761553935</v>
      </c>
      <c r="R30" s="47">
        <v>210.13485709137885</v>
      </c>
      <c r="S30" s="47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0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6">
        <v>144.28571428571428</v>
      </c>
      <c r="AI30" s="6">
        <v>113.46666666666667</v>
      </c>
      <c r="AJ30" s="146">
        <v>164.52642595499739</v>
      </c>
      <c r="AK30" s="6">
        <v>177.20679012345701</v>
      </c>
      <c r="AL30" s="174">
        <v>170.442708333333</v>
      </c>
      <c r="AM30" s="170">
        <f t="shared" si="0"/>
        <v>-5.7342270802195179</v>
      </c>
      <c r="AN30" s="170">
        <f t="shared" si="1"/>
        <v>-3.8170556474791892</v>
      </c>
    </row>
    <row r="31" spans="1:40" ht="15" customHeight="1" x14ac:dyDescent="0.35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57">
        <v>875.69</v>
      </c>
      <c r="L31" s="57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0">
        <v>929.16666666667004</v>
      </c>
      <c r="R31" s="47">
        <v>1037.2348484848501</v>
      </c>
      <c r="S31" s="47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0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6">
        <v>736.90476190475999</v>
      </c>
      <c r="AI31" s="6">
        <v>775</v>
      </c>
      <c r="AJ31" s="146">
        <v>780.28708133970997</v>
      </c>
      <c r="AK31" s="6">
        <v>803.40837621497997</v>
      </c>
      <c r="AL31" s="174">
        <v>757.48427672955995</v>
      </c>
      <c r="AM31" s="170">
        <f t="shared" si="0"/>
        <v>-19.660758528682795</v>
      </c>
      <c r="AN31" s="170">
        <f t="shared" si="1"/>
        <v>-5.7161589105876365</v>
      </c>
    </row>
    <row r="32" spans="1:40" ht="15" customHeight="1" x14ac:dyDescent="0.35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57">
        <v>850.32</v>
      </c>
      <c r="L32" s="58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0">
        <v>859.22202797202794</v>
      </c>
      <c r="R32" s="47">
        <v>906.66666666666697</v>
      </c>
      <c r="S32" s="47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0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6">
        <v>850</v>
      </c>
      <c r="AI32" s="6">
        <v>866.66666666667004</v>
      </c>
      <c r="AJ32" s="146">
        <v>902.20779220779002</v>
      </c>
      <c r="AK32" s="6">
        <v>925.95238095238096</v>
      </c>
      <c r="AL32" s="174">
        <v>903.77358490565996</v>
      </c>
      <c r="AM32" s="170">
        <f t="shared" si="0"/>
        <v>-12.872630682392607</v>
      </c>
      <c r="AN32" s="170">
        <f t="shared" si="1"/>
        <v>-2.3952415375733662</v>
      </c>
    </row>
    <row r="33" spans="1:40" ht="15" customHeight="1" x14ac:dyDescent="0.35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57">
        <v>1272.2222222222199</v>
      </c>
      <c r="L33" s="58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0">
        <v>1154.9019607843099</v>
      </c>
      <c r="R33" s="47">
        <v>1170</v>
      </c>
      <c r="S33" s="47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0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6">
        <v>885.36585365854</v>
      </c>
      <c r="AI33" s="6">
        <v>859.65</v>
      </c>
      <c r="AJ33" s="146">
        <v>888.88888888889005</v>
      </c>
      <c r="AK33" s="6">
        <v>901.42857142856997</v>
      </c>
      <c r="AL33" s="174">
        <v>893.27615780446001</v>
      </c>
      <c r="AM33" s="170">
        <f t="shared" si="0"/>
        <v>-16.516246934162616</v>
      </c>
      <c r="AN33" s="170">
        <f t="shared" si="1"/>
        <v>-0.90438819918811053</v>
      </c>
    </row>
    <row r="34" spans="1:40" ht="15" customHeight="1" x14ac:dyDescent="0.35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57">
        <v>1392.06349206349</v>
      </c>
      <c r="L34" s="58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0">
        <v>1451.36554621849</v>
      </c>
      <c r="R34" s="47">
        <v>1530.68783068783</v>
      </c>
      <c r="S34" s="47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0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6">
        <v>1250</v>
      </c>
      <c r="AI34" s="6">
        <v>1284.4000000000001</v>
      </c>
      <c r="AJ34" s="146">
        <v>1257.7777777777801</v>
      </c>
      <c r="AK34" s="6">
        <v>1248.7040133779301</v>
      </c>
      <c r="AL34" s="174">
        <v>1285.3968253968301</v>
      </c>
      <c r="AM34" s="170">
        <f t="shared" si="0"/>
        <v>-0.22625448028650372</v>
      </c>
      <c r="AN34" s="170">
        <f t="shared" si="1"/>
        <v>2.9384715373533936</v>
      </c>
    </row>
    <row r="35" spans="1:40" ht="15" customHeight="1" x14ac:dyDescent="0.35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57">
        <v>1157.1428571428601</v>
      </c>
      <c r="L35" s="58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0">
        <v>1200</v>
      </c>
      <c r="R35" s="47">
        <v>1200</v>
      </c>
      <c r="S35" s="47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0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6">
        <v>1325.99</v>
      </c>
      <c r="AI35" s="6">
        <v>1290.9100000000001</v>
      </c>
      <c r="AJ35" s="146">
        <v>1250</v>
      </c>
      <c r="AK35" s="6">
        <v>1217.032967032967</v>
      </c>
      <c r="AL35" s="174">
        <v>1250</v>
      </c>
      <c r="AM35" s="170">
        <f t="shared" si="0"/>
        <v>-2.8562777553494652</v>
      </c>
      <c r="AN35" s="170">
        <f t="shared" si="1"/>
        <v>2.7088036117381509</v>
      </c>
    </row>
    <row r="36" spans="1:40" ht="15" customHeight="1" x14ac:dyDescent="0.35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57">
        <v>788.88888888888903</v>
      </c>
      <c r="L36" s="58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0">
        <v>833.33333333333303</v>
      </c>
      <c r="R36" s="47">
        <v>902.5</v>
      </c>
      <c r="S36" s="47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0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6">
        <v>1003.25</v>
      </c>
      <c r="AI36" s="6">
        <v>1000</v>
      </c>
      <c r="AJ36" s="146">
        <v>1050</v>
      </c>
      <c r="AK36" s="6">
        <v>1052.7777777777701</v>
      </c>
      <c r="AL36" s="27">
        <v>984.16666666666697</v>
      </c>
      <c r="AM36" s="170">
        <f t="shared" si="0"/>
        <v>-6.2698412698412405</v>
      </c>
      <c r="AN36" s="170">
        <f t="shared" si="1"/>
        <v>-6.5171503957776533</v>
      </c>
    </row>
    <row r="37" spans="1:40" ht="15" customHeight="1" x14ac:dyDescent="0.35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0">
        <v>566.66666666666697</v>
      </c>
      <c r="R37" s="47">
        <v>565.33333333333326</v>
      </c>
      <c r="S37" s="47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0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6">
        <v>435.55555555555549</v>
      </c>
      <c r="AI37" s="6">
        <v>468.66562499999998</v>
      </c>
      <c r="AJ37" s="146">
        <v>453.33333333333331</v>
      </c>
      <c r="AK37" s="6">
        <v>425.71428571428572</v>
      </c>
      <c r="AL37" s="174">
        <v>433.83333333333297</v>
      </c>
      <c r="AM37" s="170">
        <f t="shared" si="0"/>
        <v>-14.855140186915957</v>
      </c>
      <c r="AN37" s="170">
        <f t="shared" si="1"/>
        <v>1.9071588366889516</v>
      </c>
    </row>
    <row r="38" spans="1:40" ht="15" customHeight="1" x14ac:dyDescent="0.35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0">
        <v>140.19207683073199</v>
      </c>
      <c r="R38" s="47">
        <v>152.010123149457</v>
      </c>
      <c r="S38" s="47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0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6">
        <v>113.57142857142858</v>
      </c>
      <c r="AI38" s="6">
        <v>90.132000000000005</v>
      </c>
      <c r="AJ38" s="146">
        <v>108.07692307692299</v>
      </c>
      <c r="AK38" s="6">
        <v>123.14058587693</v>
      </c>
      <c r="AL38" s="174">
        <v>122.170868347338</v>
      </c>
      <c r="AM38" s="170">
        <f t="shared" si="0"/>
        <v>6.1619356474121032</v>
      </c>
      <c r="AN38" s="170">
        <f t="shared" si="1"/>
        <v>-0.78748815647276915</v>
      </c>
    </row>
    <row r="39" spans="1:40" ht="15" customHeight="1" x14ac:dyDescent="0.35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0">
        <v>184.49903038138299</v>
      </c>
      <c r="R39" s="47">
        <v>170.45520747689409</v>
      </c>
      <c r="S39" s="47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0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6">
        <v>113.092436974789</v>
      </c>
      <c r="AI39" s="6">
        <v>90.890714285714282</v>
      </c>
      <c r="AJ39" s="146">
        <v>113.557183557184</v>
      </c>
      <c r="AK39" s="6">
        <v>116.9830312138</v>
      </c>
      <c r="AL39" s="174">
        <v>110.105042016806</v>
      </c>
      <c r="AM39" s="170">
        <f t="shared" si="0"/>
        <v>-7.5131836718819898</v>
      </c>
      <c r="AN39" s="170">
        <f t="shared" si="1"/>
        <v>-5.8794759595720238</v>
      </c>
    </row>
    <row r="40" spans="1:40" ht="15" customHeight="1" x14ac:dyDescent="0.35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0">
        <v>495.38461538461536</v>
      </c>
      <c r="R40" s="47">
        <v>485.55555555555566</v>
      </c>
      <c r="S40" s="47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0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6">
        <v>453.33333333333337</v>
      </c>
      <c r="AI40" s="6">
        <v>476.07882352941175</v>
      </c>
      <c r="AJ40" s="146">
        <v>479.99999999999989</v>
      </c>
      <c r="AK40" s="6">
        <v>490.47619047619048</v>
      </c>
      <c r="AL40" s="174">
        <v>453.33333333333331</v>
      </c>
      <c r="AM40" s="170">
        <f t="shared" si="0"/>
        <v>0.21052631578955167</v>
      </c>
      <c r="AN40" s="170">
        <f t="shared" si="1"/>
        <v>-7.5728155339805872</v>
      </c>
    </row>
    <row r="41" spans="1:40" ht="15" customHeight="1" x14ac:dyDescent="0.35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58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0">
        <v>406.81263181263188</v>
      </c>
      <c r="R41" s="47">
        <v>396.98901098901098</v>
      </c>
      <c r="S41" s="47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0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6">
        <v>242.857142857143</v>
      </c>
      <c r="AI41" s="6">
        <v>219.05</v>
      </c>
      <c r="AJ41" s="146">
        <v>253.030303030303</v>
      </c>
      <c r="AK41" s="6">
        <v>269.20995670995671</v>
      </c>
      <c r="AL41" s="174">
        <v>251.16883116883099</v>
      </c>
      <c r="AM41" s="170">
        <f t="shared" si="0"/>
        <v>24.219367588932844</v>
      </c>
      <c r="AN41" s="170">
        <f t="shared" si="1"/>
        <v>-6.70150753768851</v>
      </c>
    </row>
    <row r="42" spans="1:40" ht="15" customHeight="1" x14ac:dyDescent="0.35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58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0">
        <v>285.09858488850085</v>
      </c>
      <c r="R42" s="47">
        <v>308.33333333333297</v>
      </c>
      <c r="S42" s="47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0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6">
        <v>225</v>
      </c>
      <c r="AI42" s="6">
        <v>207.69</v>
      </c>
      <c r="AJ42" s="146">
        <v>250</v>
      </c>
      <c r="AK42" s="6">
        <v>261.42857142857099</v>
      </c>
      <c r="AL42" s="174">
        <v>242.24294224294201</v>
      </c>
      <c r="AM42" s="170">
        <f t="shared" si="0"/>
        <v>-11.397770207418978</v>
      </c>
      <c r="AN42" s="170">
        <f t="shared" si="1"/>
        <v>-7.3387652622624646</v>
      </c>
    </row>
    <row r="43" spans="1:40" ht="15" customHeight="1" x14ac:dyDescent="0.35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0">
        <v>507.40740740740699</v>
      </c>
      <c r="R43" s="47">
        <v>498.88888888888903</v>
      </c>
      <c r="S43" s="47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0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6">
        <v>428.88888888888903</v>
      </c>
      <c r="AI43" s="6">
        <v>480.95142857142855</v>
      </c>
      <c r="AJ43" s="146">
        <v>440</v>
      </c>
      <c r="AK43" s="6">
        <v>416</v>
      </c>
      <c r="AL43" s="174">
        <v>428.88888888888891</v>
      </c>
      <c r="AM43" s="170">
        <f t="shared" si="0"/>
        <v>-5.4553551547540273</v>
      </c>
      <c r="AN43" s="170">
        <f t="shared" si="1"/>
        <v>3.0982905982906042</v>
      </c>
    </row>
    <row r="44" spans="1:40" ht="15" customHeight="1" x14ac:dyDescent="0.35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0">
        <v>563.33333333333303</v>
      </c>
      <c r="R44" s="47">
        <v>530</v>
      </c>
      <c r="S44" s="47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0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6">
        <v>623.33333333333337</v>
      </c>
      <c r="AI44" s="6">
        <v>595</v>
      </c>
      <c r="AJ44" s="146">
        <v>605</v>
      </c>
      <c r="AK44" s="6">
        <v>608.33333333333337</v>
      </c>
      <c r="AL44" s="174">
        <v>571.42857142857144</v>
      </c>
      <c r="AM44" s="170">
        <f t="shared" si="0"/>
        <v>-7.8341013824884769</v>
      </c>
      <c r="AN44" s="170">
        <f t="shared" si="1"/>
        <v>-6.0665362035225083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4.54296875" customWidth="1"/>
    <col min="2" max="6" width="9.1796875" style="4"/>
    <col min="7" max="7" width="10.54296875" style="4" customWidth="1"/>
    <col min="8" max="13" width="9.1796875" style="4"/>
    <col min="24" max="24" width="11.7265625" customWidth="1"/>
    <col min="27" max="27" width="12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4">
        <v>496.875</v>
      </c>
      <c r="H2" s="20">
        <v>480</v>
      </c>
      <c r="I2" s="6">
        <v>480.97</v>
      </c>
      <c r="J2" s="6">
        <v>496.15384615384602</v>
      </c>
      <c r="K2" s="60">
        <v>500.16666666666703</v>
      </c>
      <c r="L2" s="61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0">
        <v>564.28571428571399</v>
      </c>
      <c r="R2" s="47">
        <v>526.15384615384596</v>
      </c>
      <c r="S2" s="47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0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6">
        <v>435.38461538461502</v>
      </c>
      <c r="AI2" s="6">
        <v>464.54545454545456</v>
      </c>
      <c r="AJ2" s="146">
        <v>470.90909090909093</v>
      </c>
      <c r="AK2" s="6">
        <v>464</v>
      </c>
      <c r="AL2" s="174">
        <v>468.75</v>
      </c>
      <c r="AM2" s="170">
        <f>(AL2-Z2)/Z2*100</f>
        <v>-0.51994906621391956</v>
      </c>
      <c r="AN2" s="170">
        <f>(AL2-AK2)/AK2*100</f>
        <v>1.0237068965517242</v>
      </c>
    </row>
    <row r="3" spans="1:40" ht="15" customHeight="1" x14ac:dyDescent="0.35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4">
        <v>45.9375</v>
      </c>
      <c r="H3" s="25">
        <v>41.38</v>
      </c>
      <c r="I3" s="6">
        <v>44.375</v>
      </c>
      <c r="J3" s="6">
        <v>47.230769230769198</v>
      </c>
      <c r="K3" s="60">
        <v>42.692307692307693</v>
      </c>
      <c r="L3" s="62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0">
        <v>40.714285714285715</v>
      </c>
      <c r="R3" s="47">
        <v>39.230769230769234</v>
      </c>
      <c r="S3" s="47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0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6">
        <v>38.07692307692308</v>
      </c>
      <c r="AI3" s="6">
        <v>38.636363636363633</v>
      </c>
      <c r="AJ3" s="146">
        <v>40.454545454545453</v>
      </c>
      <c r="AK3" s="6">
        <v>40.461538461538503</v>
      </c>
      <c r="AL3" s="174">
        <v>39.375</v>
      </c>
      <c r="AM3" s="170">
        <f t="shared" ref="AM3:AM44" si="0">(AL3-Z3)/Z3*100</f>
        <v>-2.376033057851159</v>
      </c>
      <c r="AN3" s="170">
        <f t="shared" ref="AN3:AN44" si="1">(AL3-AK3)/AK3*100</f>
        <v>-2.6853612167301364</v>
      </c>
    </row>
    <row r="4" spans="1:40" ht="15" customHeight="1" x14ac:dyDescent="0.35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4">
        <v>353.46462896365301</v>
      </c>
      <c r="H4" s="20">
        <v>361.14188845994778</v>
      </c>
      <c r="I4" s="6">
        <v>356.26599999999996</v>
      </c>
      <c r="J4" s="6">
        <v>362.42131453452203</v>
      </c>
      <c r="K4" s="60">
        <v>355.48229548229602</v>
      </c>
      <c r="L4" s="61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0">
        <v>350.54232804232811</v>
      </c>
      <c r="R4" s="47">
        <v>342.42131453452214</v>
      </c>
      <c r="S4" s="47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0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6">
        <v>323.846472130981</v>
      </c>
      <c r="AI4" s="6">
        <v>312.72199999999998</v>
      </c>
      <c r="AJ4" s="146">
        <v>273.526949241235</v>
      </c>
      <c r="AK4" s="6">
        <v>230.39737205150738</v>
      </c>
      <c r="AL4" s="174">
        <v>236.77575757575801</v>
      </c>
      <c r="AM4" s="170">
        <f t="shared" si="0"/>
        <v>-36.913890294332766</v>
      </c>
      <c r="AN4" s="170">
        <f t="shared" si="1"/>
        <v>2.7684280716642409</v>
      </c>
    </row>
    <row r="5" spans="1:40" ht="15" customHeight="1" x14ac:dyDescent="0.35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4">
        <v>306.42328888277831</v>
      </c>
      <c r="H5" s="20">
        <v>325.20469048770934</v>
      </c>
      <c r="I5" s="6">
        <v>311.546875</v>
      </c>
      <c r="J5" s="6">
        <v>320.65551284709488</v>
      </c>
      <c r="K5" s="60">
        <v>318.46200018468926</v>
      </c>
      <c r="L5" s="60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0">
        <v>298.32874004302579</v>
      </c>
      <c r="R5" s="47">
        <v>302.655512847095</v>
      </c>
      <c r="S5" s="47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0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6">
        <v>275.57640472734801</v>
      </c>
      <c r="AI5" s="6">
        <v>290.61599999999999</v>
      </c>
      <c r="AJ5" s="146">
        <v>265.44971647746303</v>
      </c>
      <c r="AK5" s="6">
        <v>298.99539393187302</v>
      </c>
      <c r="AL5" s="174">
        <v>303.64393939393898</v>
      </c>
      <c r="AM5" s="170">
        <f t="shared" si="0"/>
        <v>2.6435583780071594</v>
      </c>
      <c r="AN5" s="170">
        <f t="shared" si="1"/>
        <v>1.5547214292957097</v>
      </c>
    </row>
    <row r="6" spans="1:40" ht="15" customHeight="1" x14ac:dyDescent="0.35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4">
        <v>1275.70028011204</v>
      </c>
      <c r="H6" s="20">
        <v>1263.5658914728683</v>
      </c>
      <c r="I6" s="6">
        <v>1242.8571428571429</v>
      </c>
      <c r="J6" s="6">
        <v>1259.0552584670199</v>
      </c>
      <c r="K6" s="60">
        <v>1230</v>
      </c>
      <c r="L6" s="61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0">
        <v>1200</v>
      </c>
      <c r="R6" s="47">
        <v>1229.0552584670231</v>
      </c>
      <c r="S6" s="47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0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6">
        <v>972.72727272727002</v>
      </c>
      <c r="AI6" s="6">
        <v>1004.28571428571</v>
      </c>
      <c r="AJ6" s="146">
        <v>1015</v>
      </c>
      <c r="AK6" s="6">
        <v>1025</v>
      </c>
      <c r="AL6" s="174">
        <v>1027.74613749791</v>
      </c>
      <c r="AM6" s="170">
        <f t="shared" si="0"/>
        <v>-11.40119504328362</v>
      </c>
      <c r="AN6" s="170">
        <f t="shared" si="1"/>
        <v>0.26791585345463537</v>
      </c>
    </row>
    <row r="7" spans="1:40" ht="15" customHeight="1" x14ac:dyDescent="0.35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4">
        <v>1366.4031620553401</v>
      </c>
      <c r="H7" s="20">
        <v>1327.2222222222199</v>
      </c>
      <c r="I7" s="6">
        <v>1364.2857142857099</v>
      </c>
      <c r="J7" s="6">
        <v>1381.8181818181799</v>
      </c>
      <c r="K7" s="60">
        <v>1320</v>
      </c>
      <c r="L7" s="61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0">
        <v>1116.6666666666699</v>
      </c>
      <c r="R7" s="47">
        <v>1203.6363636363601</v>
      </c>
      <c r="S7" s="47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0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6">
        <v>1216.3636363636399</v>
      </c>
      <c r="AI7" s="6">
        <v>1214.2857142857142</v>
      </c>
      <c r="AJ7" s="146">
        <v>1236.3636363636363</v>
      </c>
      <c r="AK7" s="6">
        <v>1278.2608695652175</v>
      </c>
      <c r="AL7" s="174">
        <v>1283.03605313093</v>
      </c>
      <c r="AM7" s="170">
        <f t="shared" si="0"/>
        <v>0.41151720155085975</v>
      </c>
      <c r="AN7" s="170">
        <f t="shared" si="1"/>
        <v>0.3735687823516578</v>
      </c>
    </row>
    <row r="8" spans="1:40" ht="15" customHeight="1" x14ac:dyDescent="0.35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4">
        <v>300</v>
      </c>
      <c r="H8" s="20">
        <v>294.54545454545502</v>
      </c>
      <c r="I8" s="6">
        <v>281.81818181818181</v>
      </c>
      <c r="J8" s="6">
        <v>281.42857142857099</v>
      </c>
      <c r="K8" s="60">
        <v>280</v>
      </c>
      <c r="L8" s="61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0">
        <v>310</v>
      </c>
      <c r="R8" s="47">
        <v>285.71428571428572</v>
      </c>
      <c r="S8" s="47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0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6">
        <v>286.875</v>
      </c>
      <c r="AI8" s="6">
        <v>281.25</v>
      </c>
      <c r="AJ8" s="146">
        <v>281.25</v>
      </c>
      <c r="AK8" s="6">
        <v>325.55555555555554</v>
      </c>
      <c r="AL8" s="174">
        <v>304.54545454545456</v>
      </c>
      <c r="AM8" s="170">
        <f t="shared" si="0"/>
        <v>8.7662337662337713</v>
      </c>
      <c r="AN8" s="170">
        <f t="shared" si="1"/>
        <v>-6.4536146447409166</v>
      </c>
    </row>
    <row r="9" spans="1:40" ht="15" customHeight="1" x14ac:dyDescent="0.35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4">
        <v>295.45454545454498</v>
      </c>
      <c r="H9" s="20">
        <v>279.16666666666669</v>
      </c>
      <c r="I9" s="6">
        <v>284.61538461538464</v>
      </c>
      <c r="J9" s="6">
        <v>288.75</v>
      </c>
      <c r="K9" s="60">
        <v>278.57142857142856</v>
      </c>
      <c r="L9" s="61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0">
        <v>303</v>
      </c>
      <c r="R9" s="47">
        <v>273.75</v>
      </c>
      <c r="S9" s="47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0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6">
        <v>271.875</v>
      </c>
      <c r="AI9" s="6">
        <v>268.75</v>
      </c>
      <c r="AJ9" s="146">
        <v>280</v>
      </c>
      <c r="AK9" s="6">
        <v>300</v>
      </c>
      <c r="AL9" s="174">
        <v>281.81818181818181</v>
      </c>
      <c r="AM9" s="170">
        <f t="shared" si="0"/>
        <v>0.64935064935064746</v>
      </c>
      <c r="AN9" s="170">
        <f t="shared" si="1"/>
        <v>-6.0606060606060623</v>
      </c>
    </row>
    <row r="10" spans="1:40" ht="15" customHeight="1" x14ac:dyDescent="0.35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4">
        <v>463.63636363636402</v>
      </c>
      <c r="H10" s="8">
        <v>456.81818181818198</v>
      </c>
      <c r="I10" s="6">
        <v>396.95222222222202</v>
      </c>
      <c r="J10" s="6">
        <v>474.90349021681698</v>
      </c>
      <c r="K10" s="60">
        <v>382.47887864823298</v>
      </c>
      <c r="L10" s="60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0">
        <v>340.91230642588874</v>
      </c>
      <c r="R10" s="47">
        <v>384.90349021681698</v>
      </c>
      <c r="S10" s="47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2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7">
        <v>390.15</v>
      </c>
      <c r="AI10" s="7">
        <v>395.02</v>
      </c>
      <c r="AJ10" s="146">
        <v>341.37931034482801</v>
      </c>
      <c r="AK10" s="6">
        <v>380.16381620436533</v>
      </c>
      <c r="AL10" s="174">
        <v>387.85453359425998</v>
      </c>
      <c r="AM10" s="170">
        <f t="shared" si="0"/>
        <v>1.8524497760247154</v>
      </c>
      <c r="AN10" s="170">
        <f t="shared" si="1"/>
        <v>2.0230008912158888</v>
      </c>
    </row>
    <row r="11" spans="1:40" ht="15" customHeight="1" x14ac:dyDescent="0.35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60">
        <v>900</v>
      </c>
      <c r="L11" s="60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2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6">
        <v>681.02</v>
      </c>
      <c r="AI11" s="6">
        <v>690</v>
      </c>
      <c r="AJ11" s="146">
        <v>700</v>
      </c>
      <c r="AK11" s="6">
        <v>729.18957777726041</v>
      </c>
      <c r="AL11" s="174">
        <v>672.5</v>
      </c>
      <c r="AM11" s="170">
        <f t="shared" si="0"/>
        <v>-18.727361890199738</v>
      </c>
      <c r="AN11" s="170">
        <f t="shared" si="1"/>
        <v>-7.7743263898619395</v>
      </c>
    </row>
    <row r="12" spans="1:40" ht="15" customHeight="1" x14ac:dyDescent="0.35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4">
        <v>1000</v>
      </c>
      <c r="H12" s="8">
        <v>1000</v>
      </c>
      <c r="I12" s="6">
        <v>1000</v>
      </c>
      <c r="J12" s="6">
        <v>1000</v>
      </c>
      <c r="K12" s="60">
        <v>1020</v>
      </c>
      <c r="L12" s="60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47">
        <v>1000</v>
      </c>
      <c r="S12" s="47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2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6">
        <v>800.28</v>
      </c>
      <c r="AI12" s="6">
        <v>702.45</v>
      </c>
      <c r="AJ12" s="146">
        <v>700</v>
      </c>
      <c r="AK12" s="6">
        <v>723.92977393097203</v>
      </c>
      <c r="AL12" s="174">
        <v>708.14814814814804</v>
      </c>
      <c r="AM12" s="170">
        <f t="shared" si="0"/>
        <v>-23.269003748158433</v>
      </c>
      <c r="AN12" s="170">
        <f t="shared" si="1"/>
        <v>-2.1799940202941284</v>
      </c>
    </row>
    <row r="13" spans="1:40" ht="15" customHeight="1" x14ac:dyDescent="0.35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4">
        <v>190</v>
      </c>
      <c r="H13" s="20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0">
        <v>160</v>
      </c>
      <c r="R13" s="47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0">
        <v>150</v>
      </c>
      <c r="AD13" s="6">
        <v>157.5</v>
      </c>
      <c r="AE13" s="6">
        <v>140</v>
      </c>
      <c r="AF13" s="6">
        <v>150</v>
      </c>
      <c r="AG13" s="6">
        <v>150</v>
      </c>
      <c r="AH13" s="7">
        <v>159.32</v>
      </c>
      <c r="AI13" s="6">
        <v>150</v>
      </c>
      <c r="AJ13" s="146">
        <v>149.31303946026597</v>
      </c>
      <c r="AK13" s="6">
        <v>150</v>
      </c>
      <c r="AL13" s="174">
        <v>150</v>
      </c>
      <c r="AM13" s="170">
        <f t="shared" si="0"/>
        <v>4.1666666666666661</v>
      </c>
      <c r="AN13" s="170">
        <f t="shared" si="1"/>
        <v>0</v>
      </c>
    </row>
    <row r="14" spans="1:40" ht="15" customHeight="1" x14ac:dyDescent="0.35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4">
        <v>195.58823529411799</v>
      </c>
      <c r="H14" s="20">
        <v>195.9375</v>
      </c>
      <c r="I14" s="6">
        <v>188.57142857142858</v>
      </c>
      <c r="J14" s="6">
        <v>205.83333333333334</v>
      </c>
      <c r="K14" s="60">
        <v>195.30769230769201</v>
      </c>
      <c r="L14" s="60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0">
        <v>180.71428571428572</v>
      </c>
      <c r="R14" s="47">
        <v>198.33333333333334</v>
      </c>
      <c r="S14" s="47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0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6">
        <v>199.03</v>
      </c>
      <c r="AI14" s="6">
        <v>192</v>
      </c>
      <c r="AJ14" s="146">
        <v>176.66666666666666</v>
      </c>
      <c r="AK14" s="6">
        <v>155</v>
      </c>
      <c r="AL14" s="174">
        <v>167.33333333333334</v>
      </c>
      <c r="AM14" s="170">
        <f t="shared" si="0"/>
        <v>-8.8308740068104328</v>
      </c>
      <c r="AN14" s="170">
        <f t="shared" si="1"/>
        <v>7.9569892473118342</v>
      </c>
    </row>
    <row r="15" spans="1:40" ht="15" customHeight="1" x14ac:dyDescent="0.35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4">
        <v>2350</v>
      </c>
      <c r="H15" s="20">
        <v>2400</v>
      </c>
      <c r="I15" s="6">
        <v>1983.3333333333333</v>
      </c>
      <c r="J15" s="8">
        <v>1984.9199999999998</v>
      </c>
      <c r="K15" s="60">
        <v>2200</v>
      </c>
      <c r="L15" s="61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0">
        <v>2250</v>
      </c>
      <c r="R15" s="47">
        <v>2190</v>
      </c>
      <c r="S15" s="47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0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6">
        <v>2900.22</v>
      </c>
      <c r="AI15" s="6">
        <v>3113.3333333333298</v>
      </c>
      <c r="AJ15" s="146">
        <v>3236.6666666666702</v>
      </c>
      <c r="AK15" s="6">
        <v>3220</v>
      </c>
      <c r="AL15" s="174">
        <v>3180.45</v>
      </c>
      <c r="AM15" s="170">
        <f t="shared" si="0"/>
        <v>14.610810810810804</v>
      </c>
      <c r="AN15" s="170">
        <f t="shared" si="1"/>
        <v>-1.2282608695652231</v>
      </c>
    </row>
    <row r="16" spans="1:40" ht="15" customHeight="1" x14ac:dyDescent="0.35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4">
        <v>365.52669552669545</v>
      </c>
      <c r="H16" s="20">
        <v>365.25225076855509</v>
      </c>
      <c r="I16" s="6">
        <v>335.48133333333328</v>
      </c>
      <c r="J16" s="8">
        <v>335.74971839999989</v>
      </c>
      <c r="K16" s="60">
        <v>218.454106280193</v>
      </c>
      <c r="L16" s="61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0">
        <v>205.01030715316401</v>
      </c>
      <c r="R16" s="47">
        <v>215.24009324009299</v>
      </c>
      <c r="S16" s="47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0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6">
        <v>169.282662629345</v>
      </c>
      <c r="AI16" s="6">
        <v>133.04299999999998</v>
      </c>
      <c r="AJ16" s="146">
        <v>138.82304740771562</v>
      </c>
      <c r="AK16" s="6">
        <v>139.08773911062241</v>
      </c>
      <c r="AL16" s="174">
        <v>117.44444444444444</v>
      </c>
      <c r="AM16" s="170">
        <f t="shared" si="0"/>
        <v>-41.893801876226078</v>
      </c>
      <c r="AN16" s="170">
        <f t="shared" si="1"/>
        <v>-15.560893292660491</v>
      </c>
    </row>
    <row r="17" spans="1:40" ht="15" customHeight="1" x14ac:dyDescent="0.35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4">
        <v>411.40682184160403</v>
      </c>
      <c r="H17" s="20">
        <v>426.1904761904762</v>
      </c>
      <c r="I17" s="6">
        <v>395.61750000000001</v>
      </c>
      <c r="J17" s="8">
        <v>395.93399399999998</v>
      </c>
      <c r="K17" s="60">
        <v>277.84090909090912</v>
      </c>
      <c r="L17" s="61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0">
        <v>365.91666666666703</v>
      </c>
      <c r="R17" s="47">
        <v>362.16931216931221</v>
      </c>
      <c r="S17" s="47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0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6">
        <v>194.656084656085</v>
      </c>
      <c r="AI17" s="6">
        <v>189.60499999999999</v>
      </c>
      <c r="AJ17" s="146">
        <v>202.63157894736801</v>
      </c>
      <c r="AK17" s="6">
        <v>219.4053371814492</v>
      </c>
      <c r="AL17" s="174">
        <v>204.76190476190476</v>
      </c>
      <c r="AM17" s="170">
        <f t="shared" si="0"/>
        <v>-2.5504815089120947</v>
      </c>
      <c r="AN17" s="170">
        <f t="shared" si="1"/>
        <v>-6.6741459472493396</v>
      </c>
    </row>
    <row r="18" spans="1:40" ht="15" customHeight="1" x14ac:dyDescent="0.35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4">
        <v>1100</v>
      </c>
      <c r="H18" s="20">
        <v>1200</v>
      </c>
      <c r="I18" s="6">
        <v>1240.74</v>
      </c>
      <c r="J18" s="6">
        <v>1252.7377521613801</v>
      </c>
      <c r="K18" s="60">
        <v>1340.7407407407406</v>
      </c>
      <c r="L18" s="61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0">
        <v>1033.3333333333301</v>
      </c>
      <c r="R18" s="47">
        <v>1170</v>
      </c>
      <c r="S18" s="47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2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7">
        <v>900.11</v>
      </c>
      <c r="AI18" s="7">
        <v>903</v>
      </c>
      <c r="AJ18" s="146">
        <v>964.99181415661985</v>
      </c>
      <c r="AK18" s="6">
        <v>964.99181415661985</v>
      </c>
      <c r="AL18" s="174">
        <v>909.91452991453002</v>
      </c>
      <c r="AM18" s="170">
        <f t="shared" si="0"/>
        <v>-20.288912479125607</v>
      </c>
      <c r="AN18" s="170">
        <f t="shared" si="1"/>
        <v>-5.7075390106004251</v>
      </c>
    </row>
    <row r="19" spans="1:40" ht="15" customHeight="1" x14ac:dyDescent="0.35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4">
        <v>2540</v>
      </c>
      <c r="H19" s="20">
        <v>2476.1904761904766</v>
      </c>
      <c r="I19" s="6">
        <v>2479.1675</v>
      </c>
      <c r="J19" s="6">
        <v>2516.6666666666702</v>
      </c>
      <c r="K19" s="60">
        <v>2533.3333333333335</v>
      </c>
      <c r="L19" s="61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0">
        <v>1643.5374149659899</v>
      </c>
      <c r="R19" s="47">
        <v>1533.3333333333301</v>
      </c>
      <c r="S19" s="47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0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6">
        <v>1560</v>
      </c>
      <c r="AI19" s="6">
        <v>1492.73</v>
      </c>
      <c r="AJ19" s="146">
        <v>1525</v>
      </c>
      <c r="AK19" s="6">
        <v>1547.2930895095201</v>
      </c>
      <c r="AL19" s="174">
        <v>1477.4553571428601</v>
      </c>
      <c r="AM19" s="170">
        <f t="shared" si="0"/>
        <v>-16.370451482479773</v>
      </c>
      <c r="AN19" s="170">
        <f t="shared" si="1"/>
        <v>-4.5135425757506642</v>
      </c>
    </row>
    <row r="20" spans="1:40" ht="15" customHeight="1" x14ac:dyDescent="0.35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4">
        <v>206.96428571428601</v>
      </c>
      <c r="H20" s="20">
        <v>216.07603815937151</v>
      </c>
      <c r="I20" s="6">
        <v>187.678</v>
      </c>
      <c r="J20" s="6">
        <v>193.64067135867299</v>
      </c>
      <c r="K20" s="60">
        <v>186.275919732441</v>
      </c>
      <c r="L20" s="61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0">
        <v>281.49195326278698</v>
      </c>
      <c r="R20" s="47">
        <v>273.64067135867282</v>
      </c>
      <c r="S20" s="47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0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6">
        <v>200.12121212121201</v>
      </c>
      <c r="AI20" s="6">
        <v>183.75</v>
      </c>
      <c r="AJ20" s="146">
        <v>209.02635046113301</v>
      </c>
      <c r="AK20" s="6">
        <v>236.363636363636</v>
      </c>
      <c r="AL20" s="174">
        <v>200.76362481737701</v>
      </c>
      <c r="AM20" s="170">
        <f t="shared" si="0"/>
        <v>-19.694550073049196</v>
      </c>
      <c r="AN20" s="170">
        <f t="shared" si="1"/>
        <v>-15.061543346494213</v>
      </c>
    </row>
    <row r="21" spans="1:40" ht="15" customHeight="1" x14ac:dyDescent="0.35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60">
        <v>286.02150537634407</v>
      </c>
      <c r="L21" s="61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47">
        <v>325</v>
      </c>
      <c r="S21" s="47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2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6">
        <v>304.22913890299901</v>
      </c>
      <c r="AI21" s="7">
        <v>305</v>
      </c>
      <c r="AJ21" s="146">
        <v>330.555555555556</v>
      </c>
      <c r="AK21" s="6">
        <v>350</v>
      </c>
      <c r="AL21" s="174">
        <v>302.92790800530742</v>
      </c>
      <c r="AM21" s="170">
        <f t="shared" si="0"/>
        <v>0.81644310025775746</v>
      </c>
      <c r="AN21" s="170">
        <f t="shared" si="1"/>
        <v>-13.449169141340739</v>
      </c>
    </row>
    <row r="22" spans="1:40" ht="15" customHeight="1" x14ac:dyDescent="0.35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4">
        <v>330.19282793420803</v>
      </c>
      <c r="H22" s="20">
        <v>323.53596835254399</v>
      </c>
      <c r="I22" s="6">
        <v>375.85058823529403</v>
      </c>
      <c r="J22" s="6">
        <v>377.118386068512</v>
      </c>
      <c r="K22" s="60">
        <v>327.17276644643403</v>
      </c>
      <c r="L22" s="61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0">
        <v>296.53628717483815</v>
      </c>
      <c r="R22" s="47">
        <v>277.11838606851165</v>
      </c>
      <c r="S22" s="47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0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7">
        <v>277.01</v>
      </c>
      <c r="AI22" s="6">
        <v>248.06100000000001</v>
      </c>
      <c r="AJ22" s="146">
        <v>286.15670929566716</v>
      </c>
      <c r="AK22" s="6">
        <v>282.57368471582186</v>
      </c>
      <c r="AL22" s="174">
        <v>288.53221288515402</v>
      </c>
      <c r="AM22" s="170">
        <f t="shared" si="0"/>
        <v>-5.654552762377711</v>
      </c>
      <c r="AN22" s="170">
        <f t="shared" si="1"/>
        <v>2.1086635067679884</v>
      </c>
    </row>
    <row r="23" spans="1:40" ht="15" customHeight="1" x14ac:dyDescent="0.35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2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7">
        <v>330.15</v>
      </c>
      <c r="AI23" s="7">
        <v>331</v>
      </c>
      <c r="AJ23" s="146">
        <v>367.04786730021999</v>
      </c>
      <c r="AK23" s="6">
        <v>351.29684470546403</v>
      </c>
      <c r="AL23" s="174">
        <v>341.03</v>
      </c>
      <c r="AM23" s="170">
        <f t="shared" si="0"/>
        <v>3.6605125870366955</v>
      </c>
      <c r="AN23" s="170">
        <f t="shared" si="1"/>
        <v>-2.9225553432089688</v>
      </c>
    </row>
    <row r="24" spans="1:40" ht="15" customHeight="1" x14ac:dyDescent="0.35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4">
        <v>428.70666481275492</v>
      </c>
      <c r="H24" s="20">
        <v>411.776047460141</v>
      </c>
      <c r="I24" s="6">
        <v>390.71937500000001</v>
      </c>
      <c r="J24" s="6">
        <v>397.38505747126425</v>
      </c>
      <c r="K24" s="60">
        <v>346.80173738015782</v>
      </c>
      <c r="L24" s="61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0">
        <v>374.76806239737277</v>
      </c>
      <c r="R24" s="47">
        <v>397.38505747126425</v>
      </c>
      <c r="S24" s="47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0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6">
        <v>370.14</v>
      </c>
      <c r="AI24" s="6">
        <v>356.45300000000003</v>
      </c>
      <c r="AJ24" s="146">
        <v>400.84623493731698</v>
      </c>
      <c r="AK24" s="6">
        <v>403.88061009817699</v>
      </c>
      <c r="AL24" s="174">
        <v>400.79260651629102</v>
      </c>
      <c r="AM24" s="170">
        <f t="shared" si="0"/>
        <v>20.655597739239226</v>
      </c>
      <c r="AN24" s="170">
        <f t="shared" si="1"/>
        <v>-0.76458327156020833</v>
      </c>
    </row>
    <row r="25" spans="1:40" ht="15" customHeight="1" x14ac:dyDescent="0.35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4">
        <v>394.45918815483998</v>
      </c>
      <c r="H25" s="20">
        <v>390.18275524335002</v>
      </c>
      <c r="I25" s="6">
        <v>364.89214285714303</v>
      </c>
      <c r="J25" s="6">
        <v>307.81193093956102</v>
      </c>
      <c r="K25" s="60">
        <v>269.84848484848487</v>
      </c>
      <c r="L25" s="61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0">
        <v>244.50232030796801</v>
      </c>
      <c r="R25" s="47">
        <v>237.81193093956099</v>
      </c>
      <c r="S25" s="47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0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6">
        <v>205.14364423455299</v>
      </c>
      <c r="AI25" s="6">
        <v>204.26</v>
      </c>
      <c r="AJ25" s="146">
        <v>252.95454545454501</v>
      </c>
      <c r="AK25" s="6">
        <v>237.12121212121212</v>
      </c>
      <c r="AL25" s="174">
        <v>202.233877233877</v>
      </c>
      <c r="AM25" s="170">
        <f t="shared" si="0"/>
        <v>-1.930619711405698</v>
      </c>
      <c r="AN25" s="170">
        <f t="shared" si="1"/>
        <v>-14.712869664946442</v>
      </c>
    </row>
    <row r="26" spans="1:40" ht="15" customHeight="1" x14ac:dyDescent="0.35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4">
        <v>314.05772581789398</v>
      </c>
      <c r="H26" s="20">
        <v>306.3425609478241</v>
      </c>
      <c r="I26" s="6">
        <v>294.70538461538501</v>
      </c>
      <c r="J26" s="6">
        <v>240.01377410468319</v>
      </c>
      <c r="K26" s="60">
        <v>226.29629629629599</v>
      </c>
      <c r="L26" s="61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0">
        <v>352.51940035273401</v>
      </c>
      <c r="R26" s="47">
        <v>249.04640813731723</v>
      </c>
      <c r="S26" s="47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0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6">
        <v>160.47638847638851</v>
      </c>
      <c r="AI26" s="6">
        <v>173.53375</v>
      </c>
      <c r="AJ26" s="146">
        <v>203.032367537162</v>
      </c>
      <c r="AK26" s="6">
        <v>184.29885057471299</v>
      </c>
      <c r="AL26" s="174">
        <v>174.41298075645389</v>
      </c>
      <c r="AM26" s="170">
        <f t="shared" si="0"/>
        <v>-38.216005763496582</v>
      </c>
      <c r="AN26" s="170">
        <f t="shared" si="1"/>
        <v>-5.3640431220440297</v>
      </c>
    </row>
    <row r="27" spans="1:40" ht="15" customHeight="1" x14ac:dyDescent="0.35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60">
        <v>1498.1481481481501</v>
      </c>
      <c r="L27" s="61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0">
        <v>1405.30303030303</v>
      </c>
      <c r="R27" s="47">
        <v>1433.3333333333301</v>
      </c>
      <c r="S27" s="47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0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6">
        <v>1385</v>
      </c>
      <c r="AI27" s="6">
        <v>1366.665</v>
      </c>
      <c r="AJ27" s="146">
        <v>1418.1818181818201</v>
      </c>
      <c r="AK27" s="6">
        <v>1394.6801558754369</v>
      </c>
      <c r="AL27" s="174">
        <v>1391.42857142857</v>
      </c>
      <c r="AM27" s="170">
        <f t="shared" si="0"/>
        <v>6.6069651741292397</v>
      </c>
      <c r="AN27" s="170">
        <f t="shared" si="1"/>
        <v>-0.2331419453534771</v>
      </c>
    </row>
    <row r="28" spans="1:40" ht="15" customHeight="1" x14ac:dyDescent="0.35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60">
        <v>849.36</v>
      </c>
      <c r="L28" s="61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0">
        <v>1037.57575757576</v>
      </c>
      <c r="R28" s="47">
        <v>1125.13440860215</v>
      </c>
      <c r="S28" s="47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0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6">
        <v>916.66666666667004</v>
      </c>
      <c r="AI28" s="6">
        <v>1010</v>
      </c>
      <c r="AJ28" s="146">
        <v>1025</v>
      </c>
      <c r="AK28" s="6">
        <v>1057.7777777777801</v>
      </c>
      <c r="AL28" s="174">
        <v>993.99350649350697</v>
      </c>
      <c r="AM28" s="170">
        <f t="shared" si="0"/>
        <v>-5.3339517625231458</v>
      </c>
      <c r="AN28" s="170">
        <f t="shared" si="1"/>
        <v>-6.0300256466224464</v>
      </c>
    </row>
    <row r="29" spans="1:40" ht="15" customHeight="1" x14ac:dyDescent="0.35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60">
        <v>165.03799903799899</v>
      </c>
      <c r="L29" s="61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0">
        <v>237.99854450592395</v>
      </c>
      <c r="R29" s="47">
        <v>265.42033235581602</v>
      </c>
      <c r="S29" s="47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0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6">
        <v>208.654073199528</v>
      </c>
      <c r="AI29" s="6">
        <v>248.98285714285711</v>
      </c>
      <c r="AJ29" s="146">
        <v>268.62824675324703</v>
      </c>
      <c r="AK29" s="6">
        <v>272.58272763750699</v>
      </c>
      <c r="AL29" s="174">
        <v>238.03418803418799</v>
      </c>
      <c r="AM29" s="170">
        <f t="shared" si="0"/>
        <v>-10.437987084701069</v>
      </c>
      <c r="AN29" s="170">
        <f t="shared" si="1"/>
        <v>-12.674515330723093</v>
      </c>
    </row>
    <row r="30" spans="1:40" ht="15" customHeight="1" x14ac:dyDescent="0.35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60">
        <v>85.8</v>
      </c>
      <c r="L30" s="61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0">
        <v>144.27429453745242</v>
      </c>
      <c r="R30" s="47">
        <v>201.29011870638701</v>
      </c>
      <c r="S30" s="47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0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6">
        <v>147.276046551409</v>
      </c>
      <c r="AI30" s="6">
        <v>153.0575</v>
      </c>
      <c r="AJ30" s="146">
        <v>207.43855178637801</v>
      </c>
      <c r="AK30" s="6">
        <v>178.871794871795</v>
      </c>
      <c r="AL30" s="174">
        <v>150.442708333333</v>
      </c>
      <c r="AM30" s="170">
        <f t="shared" si="0"/>
        <v>-41.059930471584188</v>
      </c>
      <c r="AN30" s="170">
        <f t="shared" si="1"/>
        <v>-15.893554687500247</v>
      </c>
    </row>
    <row r="31" spans="1:40" ht="15" customHeight="1" x14ac:dyDescent="0.35">
      <c r="A31" s="3" t="s">
        <v>30</v>
      </c>
      <c r="B31" s="13">
        <v>791.01</v>
      </c>
      <c r="C31" s="26">
        <v>791.53911100000005</v>
      </c>
      <c r="D31" s="26">
        <v>792.06880402210004</v>
      </c>
      <c r="E31" s="26">
        <v>792.59907970652398</v>
      </c>
      <c r="F31" s="13">
        <v>806.84299664902164</v>
      </c>
      <c r="G31" s="26">
        <v>807.73052394533568</v>
      </c>
      <c r="H31" s="26">
        <v>808.61902752167566</v>
      </c>
      <c r="I31" s="26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47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0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6">
        <v>799.8</v>
      </c>
      <c r="AI31" s="6">
        <v>775</v>
      </c>
      <c r="AJ31" s="146">
        <v>816.41195570294076</v>
      </c>
      <c r="AK31" s="6">
        <v>850</v>
      </c>
      <c r="AL31" s="174">
        <v>847.48427672955995</v>
      </c>
      <c r="AM31" s="170">
        <f t="shared" si="0"/>
        <v>-10.791128765309479</v>
      </c>
      <c r="AN31" s="170">
        <f t="shared" si="1"/>
        <v>-0.29596744358118215</v>
      </c>
    </row>
    <row r="32" spans="1:40" ht="15" customHeight="1" x14ac:dyDescent="0.35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60">
        <v>920.5</v>
      </c>
      <c r="L32" s="61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0">
        <v>959.22202797202794</v>
      </c>
      <c r="R32" s="47">
        <v>913.35578002244665</v>
      </c>
      <c r="S32" s="47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0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6">
        <v>950</v>
      </c>
      <c r="AI32" s="6">
        <v>997.14400000000001</v>
      </c>
      <c r="AJ32" s="146">
        <v>1000</v>
      </c>
      <c r="AK32" s="6">
        <v>974.16666666666697</v>
      </c>
      <c r="AL32" s="174">
        <v>903.77358490565996</v>
      </c>
      <c r="AM32" s="170">
        <f t="shared" si="0"/>
        <v>-19.241717131274751</v>
      </c>
      <c r="AN32" s="170">
        <f t="shared" si="1"/>
        <v>-7.2259793082299728</v>
      </c>
    </row>
    <row r="33" spans="1:40" ht="15" customHeight="1" x14ac:dyDescent="0.35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60">
        <v>1159.77011494253</v>
      </c>
      <c r="L33" s="61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0">
        <v>1068.75</v>
      </c>
      <c r="R33" s="47">
        <v>1267.2413793103449</v>
      </c>
      <c r="S33" s="47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0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6">
        <v>913.33333333332996</v>
      </c>
      <c r="AI33" s="6">
        <v>900.2</v>
      </c>
      <c r="AJ33" s="146">
        <v>991.66666666667004</v>
      </c>
      <c r="AK33" s="6">
        <v>1030</v>
      </c>
      <c r="AL33" s="174">
        <v>933.27615780446001</v>
      </c>
      <c r="AM33" s="170">
        <f t="shared" si="0"/>
        <v>-23.814191199635918</v>
      </c>
      <c r="AN33" s="170">
        <f t="shared" si="1"/>
        <v>-9.3906642908291253</v>
      </c>
    </row>
    <row r="34" spans="1:40" ht="15" customHeight="1" x14ac:dyDescent="0.35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60">
        <v>1529.3040293040301</v>
      </c>
      <c r="L34" s="61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0">
        <v>1261.20144534779</v>
      </c>
      <c r="R34" s="47">
        <v>1214.754330152</v>
      </c>
      <c r="S34" s="47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0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6">
        <v>2065.6565656565699</v>
      </c>
      <c r="AI34" s="6">
        <v>1998</v>
      </c>
      <c r="AJ34" s="146">
        <v>1946.5367965368</v>
      </c>
      <c r="AK34" s="6">
        <v>1976.1111111111099</v>
      </c>
      <c r="AL34" s="174">
        <v>1955.3968253968301</v>
      </c>
      <c r="AM34" s="170">
        <f t="shared" si="0"/>
        <v>-17.31104846288056</v>
      </c>
      <c r="AN34" s="170">
        <f t="shared" si="1"/>
        <v>-1.0482348688699406</v>
      </c>
    </row>
    <row r="35" spans="1:40" ht="15" customHeight="1" x14ac:dyDescent="0.35">
      <c r="A35" s="3" t="s">
        <v>34</v>
      </c>
      <c r="B35" s="13">
        <v>1343.89</v>
      </c>
      <c r="C35" s="29">
        <v>1360.0166800000002</v>
      </c>
      <c r="D35" s="29">
        <v>1376.3368801600002</v>
      </c>
      <c r="E35" s="13">
        <v>1400</v>
      </c>
      <c r="F35" s="29">
        <v>1416.8</v>
      </c>
      <c r="G35" s="13">
        <v>1475</v>
      </c>
      <c r="H35" s="29">
        <v>1492.7</v>
      </c>
      <c r="I35" s="29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0">
        <v>1500</v>
      </c>
      <c r="R35" s="8">
        <v>1447.2529800489581</v>
      </c>
      <c r="S35" s="47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0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6">
        <v>1466.47727272727</v>
      </c>
      <c r="AI35" s="6">
        <v>1482.0825</v>
      </c>
      <c r="AJ35" s="146">
        <v>1498.6111111111099</v>
      </c>
      <c r="AK35" s="6">
        <v>1476.5201465201501</v>
      </c>
      <c r="AL35" s="174">
        <v>1450</v>
      </c>
      <c r="AM35" s="170">
        <f t="shared" si="0"/>
        <v>-5.0909090909092356</v>
      </c>
      <c r="AN35" s="170">
        <f t="shared" si="1"/>
        <v>-1.7961249348783046</v>
      </c>
    </row>
    <row r="36" spans="1:40" ht="15" customHeight="1" x14ac:dyDescent="0.35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60">
        <v>968.24</v>
      </c>
      <c r="L36" s="61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0">
        <v>686.71672077922096</v>
      </c>
      <c r="R36" s="47">
        <v>691.66666666667004</v>
      </c>
      <c r="S36" s="47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0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6">
        <v>945.83333333333303</v>
      </c>
      <c r="AI36" s="6">
        <v>975</v>
      </c>
      <c r="AJ36" s="146">
        <v>933.33333333333303</v>
      </c>
      <c r="AK36" s="6">
        <v>945</v>
      </c>
      <c r="AL36" s="14">
        <v>904.16666666666697</v>
      </c>
      <c r="AM36" s="170">
        <f t="shared" si="0"/>
        <v>-21.37681159420287</v>
      </c>
      <c r="AN36" s="170">
        <f t="shared" si="1"/>
        <v>-4.3209876543209553</v>
      </c>
    </row>
    <row r="37" spans="1:40" ht="15" customHeight="1" x14ac:dyDescent="0.35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0">
        <v>555.555555555556</v>
      </c>
      <c r="R37" s="47">
        <v>633.33333333333303</v>
      </c>
      <c r="S37" s="47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0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6">
        <v>494.444444444444</v>
      </c>
      <c r="AI37" s="6">
        <v>503.33199999999999</v>
      </c>
      <c r="AJ37" s="146">
        <v>514.81481481481501</v>
      </c>
      <c r="AK37" s="6">
        <v>528.88888888888903</v>
      </c>
      <c r="AL37" s="174">
        <v>473.83333333333331</v>
      </c>
      <c r="AM37" s="170">
        <f t="shared" si="0"/>
        <v>-1.2923385541239085</v>
      </c>
      <c r="AN37" s="170">
        <f t="shared" si="1"/>
        <v>-10.409663865546245</v>
      </c>
    </row>
    <row r="38" spans="1:40" ht="15" customHeight="1" x14ac:dyDescent="0.35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0">
        <v>138.98819086789013</v>
      </c>
      <c r="R38" s="47">
        <v>152.50397952644346</v>
      </c>
      <c r="S38" s="47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0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6">
        <v>90.538314398511005</v>
      </c>
      <c r="AI38" s="6">
        <v>77.484444444444435</v>
      </c>
      <c r="AJ38" s="146">
        <v>126.43279797125949</v>
      </c>
      <c r="AK38" s="6">
        <v>159.28978428978428</v>
      </c>
      <c r="AL38" s="174">
        <v>122.170868347338</v>
      </c>
      <c r="AM38" s="170">
        <f t="shared" si="0"/>
        <v>-2.631861016553231</v>
      </c>
      <c r="AN38" s="170">
        <f t="shared" si="1"/>
        <v>-23.302759877506361</v>
      </c>
    </row>
    <row r="39" spans="1:40" ht="15" customHeight="1" x14ac:dyDescent="0.35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0">
        <v>143.51951306838524</v>
      </c>
      <c r="R39" s="47">
        <v>144.75098171873262</v>
      </c>
      <c r="S39" s="47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0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6">
        <v>99.471907402941895</v>
      </c>
      <c r="AI39" s="6">
        <v>77.274545454545446</v>
      </c>
      <c r="AJ39" s="146">
        <v>96.304311073541996</v>
      </c>
      <c r="AK39" s="6">
        <v>103.582007135929</v>
      </c>
      <c r="AL39" s="174">
        <v>100.105042016806</v>
      </c>
      <c r="AM39" s="170">
        <f t="shared" si="0"/>
        <v>-21.476787521828641</v>
      </c>
      <c r="AN39" s="170">
        <f t="shared" si="1"/>
        <v>-3.3567269212694852</v>
      </c>
    </row>
    <row r="40" spans="1:40" ht="15" customHeight="1" x14ac:dyDescent="0.35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0">
        <v>560.95238095238096</v>
      </c>
      <c r="R40" s="47">
        <v>606.41025641025601</v>
      </c>
      <c r="S40" s="47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0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6">
        <v>472.82051282051299</v>
      </c>
      <c r="AI40" s="6">
        <v>459.99799999999993</v>
      </c>
      <c r="AJ40" s="146">
        <v>501.51515151515201</v>
      </c>
      <c r="AK40" s="6">
        <v>525.45454545454504</v>
      </c>
      <c r="AL40" s="174">
        <v>493.33333333333297</v>
      </c>
      <c r="AM40" s="170">
        <f t="shared" si="0"/>
        <v>-7.5000000000000746</v>
      </c>
      <c r="AN40" s="170">
        <f t="shared" si="1"/>
        <v>-6.1130334486735816</v>
      </c>
    </row>
    <row r="41" spans="1:40" ht="15" customHeight="1" x14ac:dyDescent="0.35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61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0">
        <v>387.68494577318103</v>
      </c>
      <c r="R41" s="47">
        <v>403.962287712288</v>
      </c>
      <c r="S41" s="47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0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6">
        <v>276.44422839899698</v>
      </c>
      <c r="AI41" s="7">
        <v>230</v>
      </c>
      <c r="AJ41" s="146">
        <v>302.83008658008703</v>
      </c>
      <c r="AK41" s="6">
        <v>313.447580645161</v>
      </c>
      <c r="AL41" s="174">
        <v>281.16883116883116</v>
      </c>
      <c r="AM41" s="170">
        <f t="shared" si="0"/>
        <v>-1.9178495922682059</v>
      </c>
      <c r="AN41" s="170">
        <f t="shared" si="1"/>
        <v>-10.297973718569251</v>
      </c>
    </row>
    <row r="42" spans="1:40" ht="15" customHeight="1" x14ac:dyDescent="0.35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61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0">
        <v>316.14639453577098</v>
      </c>
      <c r="R42" s="47">
        <v>323.76190476190499</v>
      </c>
      <c r="S42" s="47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0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6">
        <v>206.66149068323</v>
      </c>
      <c r="AI42" s="6">
        <v>182.14249999999998</v>
      </c>
      <c r="AJ42" s="146">
        <v>226.425748164879</v>
      </c>
      <c r="AK42" s="6">
        <v>235</v>
      </c>
      <c r="AL42" s="174">
        <v>212.24294224294201</v>
      </c>
      <c r="AM42" s="170">
        <f t="shared" si="0"/>
        <v>-44.97405201108915</v>
      </c>
      <c r="AN42" s="170">
        <f t="shared" si="1"/>
        <v>-9.6838543647055282</v>
      </c>
    </row>
    <row r="43" spans="1:40" ht="15" customHeight="1" x14ac:dyDescent="0.35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0">
        <v>606.66666666666697</v>
      </c>
      <c r="R43" s="47">
        <v>625.64102564102564</v>
      </c>
      <c r="S43" s="47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0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6">
        <v>433.33333333333297</v>
      </c>
      <c r="AI43" s="6">
        <v>473.33300000000003</v>
      </c>
      <c r="AJ43" s="146">
        <v>508.33333333333297</v>
      </c>
      <c r="AK43" s="6">
        <v>525.75757575757598</v>
      </c>
      <c r="AL43" s="174">
        <v>498.88888888888903</v>
      </c>
      <c r="AM43" s="170">
        <f t="shared" si="0"/>
        <v>-4.6709129511676464</v>
      </c>
      <c r="AN43" s="170">
        <f t="shared" si="1"/>
        <v>-5.1104707012488131</v>
      </c>
    </row>
    <row r="44" spans="1:40" ht="15" customHeight="1" x14ac:dyDescent="0.35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0">
        <v>645</v>
      </c>
      <c r="R44" s="47">
        <v>662.5</v>
      </c>
      <c r="S44" s="47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0">
        <v>660</v>
      </c>
      <c r="AD44" s="6">
        <v>665</v>
      </c>
      <c r="AE44" s="6">
        <v>645</v>
      </c>
      <c r="AF44" s="6">
        <v>625</v>
      </c>
      <c r="AG44" s="17">
        <v>576.25</v>
      </c>
      <c r="AH44" s="6">
        <v>578.25</v>
      </c>
      <c r="AI44" s="6">
        <v>584.76250000000005</v>
      </c>
      <c r="AJ44" s="146">
        <v>576.66666666666697</v>
      </c>
      <c r="AK44" s="6">
        <v>607.142857142857</v>
      </c>
      <c r="AL44" s="174">
        <v>571.42857142857144</v>
      </c>
      <c r="AM44" s="170">
        <f t="shared" si="0"/>
        <v>-12.625600698995193</v>
      </c>
      <c r="AN44" s="170">
        <f t="shared" si="1"/>
        <v>-5.8823529411764452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6.54296875" customWidth="1"/>
    <col min="2" max="10" width="9.54296875" style="4" bestFit="1" customWidth="1"/>
    <col min="11" max="13" width="9.1796875" style="4"/>
    <col min="24" max="24" width="11.26953125" customWidth="1"/>
    <col min="27" max="27" width="9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4">
        <v>472.10526315789502</v>
      </c>
      <c r="H2" s="20">
        <v>482.17526315789502</v>
      </c>
      <c r="I2" s="6">
        <v>468.75</v>
      </c>
      <c r="J2" s="6">
        <v>470.66666666666703</v>
      </c>
      <c r="K2" s="63">
        <v>455.33333333333297</v>
      </c>
      <c r="L2" s="64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0">
        <v>549.52380952380997</v>
      </c>
      <c r="R2" s="47">
        <v>515.05263157894694</v>
      </c>
      <c r="S2" s="47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0">
        <v>442.10526315789502</v>
      </c>
      <c r="AD2" s="22">
        <v>445.02</v>
      </c>
      <c r="AE2" s="6">
        <v>496</v>
      </c>
      <c r="AF2" s="7">
        <v>468.03</v>
      </c>
      <c r="AG2" s="17">
        <v>448</v>
      </c>
      <c r="AH2" s="6">
        <v>449.375</v>
      </c>
      <c r="AI2" s="6">
        <v>446.36363636363637</v>
      </c>
      <c r="AJ2" s="146">
        <v>450.95238095238096</v>
      </c>
      <c r="AK2" s="6">
        <v>448.125</v>
      </c>
      <c r="AL2" s="174">
        <v>443.91304347826099</v>
      </c>
      <c r="AM2" s="170">
        <f>(AL2-Z2)/Z2*100</f>
        <v>-4.0764131739652116</v>
      </c>
      <c r="AN2" s="170">
        <f>(AL2-AK2)/AK2*100</f>
        <v>-0.93990661572976553</v>
      </c>
    </row>
    <row r="3" spans="1:40" ht="15" customHeight="1" x14ac:dyDescent="0.35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4">
        <v>40.555555555555557</v>
      </c>
      <c r="H3" s="20">
        <v>41.05263157894737</v>
      </c>
      <c r="I3" s="6">
        <v>40</v>
      </c>
      <c r="J3" s="6">
        <v>41.333333333333336</v>
      </c>
      <c r="K3" s="63">
        <v>39.444444444444443</v>
      </c>
      <c r="L3" s="65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0">
        <v>40.5</v>
      </c>
      <c r="R3" s="8">
        <v>40.245961723289213</v>
      </c>
      <c r="S3" s="47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0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6">
        <v>40.085000000000001</v>
      </c>
      <c r="AI3" s="6">
        <v>39.31818181818182</v>
      </c>
      <c r="AJ3" s="146">
        <v>39.444444444444443</v>
      </c>
      <c r="AK3" s="6">
        <v>39.375</v>
      </c>
      <c r="AL3" s="174">
        <v>40</v>
      </c>
      <c r="AM3" s="170">
        <f t="shared" ref="AM3:AM44" si="0">(AL3-Z3)/Z3*100</f>
        <v>0</v>
      </c>
      <c r="AN3" s="170">
        <f t="shared" ref="AN3:AN44" si="1">(AL3-AK3)/AK3*100</f>
        <v>1.5873015873015872</v>
      </c>
    </row>
    <row r="4" spans="1:40" ht="15" customHeight="1" x14ac:dyDescent="0.35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4">
        <v>380.48461966287329</v>
      </c>
      <c r="H4" s="20">
        <v>401.01619693445576</v>
      </c>
      <c r="I4" s="6">
        <v>430.56200000000001</v>
      </c>
      <c r="J4" s="6">
        <v>433.35297321097499</v>
      </c>
      <c r="K4" s="63">
        <v>416.27375508354402</v>
      </c>
      <c r="L4" s="64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0">
        <v>485.54446920339581</v>
      </c>
      <c r="R4" s="8">
        <v>495.39491918507701</v>
      </c>
      <c r="S4" s="47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0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6">
        <v>342.14880952380901</v>
      </c>
      <c r="AI4" s="6">
        <v>349.28777777777799</v>
      </c>
      <c r="AJ4" s="146">
        <v>296.89992909389503</v>
      </c>
      <c r="AK4" s="6">
        <v>268.125</v>
      </c>
      <c r="AL4" s="174">
        <v>270.54970063538599</v>
      </c>
      <c r="AM4" s="170">
        <f t="shared" si="0"/>
        <v>-36.200372719287152</v>
      </c>
      <c r="AN4" s="170">
        <f t="shared" si="1"/>
        <v>0.9043172532908117</v>
      </c>
    </row>
    <row r="5" spans="1:40" ht="15" customHeight="1" x14ac:dyDescent="0.35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4">
        <v>341.47432642447183</v>
      </c>
      <c r="H5" s="20">
        <v>340.93275302952719</v>
      </c>
      <c r="I5" s="6">
        <v>372.00470588235294</v>
      </c>
      <c r="J5" s="6">
        <v>373.09637594583802</v>
      </c>
      <c r="K5" s="63">
        <v>324.25372478740599</v>
      </c>
      <c r="L5" s="63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0">
        <v>378.51315083199148</v>
      </c>
      <c r="R5" s="8">
        <v>388.66191956726198</v>
      </c>
      <c r="S5" s="47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0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6">
        <v>302.678691134573</v>
      </c>
      <c r="AI5" s="6">
        <v>304.08888888888902</v>
      </c>
      <c r="AJ5" s="146">
        <v>297.03049414742998</v>
      </c>
      <c r="AK5" s="6">
        <v>272.21900495338002</v>
      </c>
      <c r="AL5" s="174">
        <v>282.52138185768098</v>
      </c>
      <c r="AM5" s="170">
        <f t="shared" si="0"/>
        <v>-7.650485513916319</v>
      </c>
      <c r="AN5" s="170">
        <f t="shared" si="1"/>
        <v>3.7845913462454002</v>
      </c>
    </row>
    <row r="6" spans="1:40" ht="15" customHeight="1" x14ac:dyDescent="0.35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4">
        <v>1071.08225108225</v>
      </c>
      <c r="H6" s="20">
        <v>1021.82327476445</v>
      </c>
      <c r="I6" s="6">
        <v>938.46153846153845</v>
      </c>
      <c r="J6" s="6">
        <v>944.35564435564424</v>
      </c>
      <c r="K6" s="63">
        <v>966.08391608391605</v>
      </c>
      <c r="L6" s="64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0">
        <v>901.11592111592097</v>
      </c>
      <c r="R6" s="8">
        <v>961.87709433840416</v>
      </c>
      <c r="S6" s="47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0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6">
        <v>1099.3939393939395</v>
      </c>
      <c r="AI6" s="6">
        <v>1072.6805263157901</v>
      </c>
      <c r="AJ6" s="146">
        <v>1033.5879806468042</v>
      </c>
      <c r="AK6" s="6">
        <v>1066.3003663003662</v>
      </c>
      <c r="AL6" s="174">
        <v>1067.6406926406926</v>
      </c>
      <c r="AM6" s="170">
        <f t="shared" si="0"/>
        <v>8.3777317651246399</v>
      </c>
      <c r="AN6" s="170">
        <f t="shared" si="1"/>
        <v>0.12569876018862508</v>
      </c>
    </row>
    <row r="7" spans="1:40" ht="15" customHeight="1" x14ac:dyDescent="0.35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4">
        <v>1447.3684210526317</v>
      </c>
      <c r="H7" s="20">
        <v>1417.5</v>
      </c>
      <c r="I7" s="6">
        <v>1332.670625</v>
      </c>
      <c r="J7" s="6">
        <v>1408.8235294117646</v>
      </c>
      <c r="K7" s="63">
        <v>1422.2222222222222</v>
      </c>
      <c r="L7" s="64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0">
        <v>1407.9545454545455</v>
      </c>
      <c r="R7" s="8">
        <v>1415.2909923198108</v>
      </c>
      <c r="S7" s="47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0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6">
        <v>1411.7647058823529</v>
      </c>
      <c r="AI7" s="6">
        <v>1390</v>
      </c>
      <c r="AJ7" s="146">
        <v>1384.1269841269841</v>
      </c>
      <c r="AK7" s="6">
        <v>1391.6666666666667</v>
      </c>
      <c r="AL7" s="174">
        <v>1415</v>
      </c>
      <c r="AM7" s="170">
        <f t="shared" si="0"/>
        <v>-0.56518594854871451</v>
      </c>
      <c r="AN7" s="170">
        <f t="shared" si="1"/>
        <v>1.6766467065868207</v>
      </c>
    </row>
    <row r="8" spans="1:40" ht="15" customHeight="1" x14ac:dyDescent="0.35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4">
        <v>267.5</v>
      </c>
      <c r="H8" s="20">
        <v>255.26315789473685</v>
      </c>
      <c r="I8" s="6">
        <v>259.375</v>
      </c>
      <c r="J8" s="6">
        <v>260</v>
      </c>
      <c r="K8" s="63">
        <v>255.26315789473685</v>
      </c>
      <c r="L8" s="64">
        <v>255.55555555555554</v>
      </c>
      <c r="M8" s="13">
        <v>264.28571428571428</v>
      </c>
      <c r="N8" s="66">
        <v>250</v>
      </c>
      <c r="O8" s="6">
        <v>257.89473684210526</v>
      </c>
      <c r="P8" s="6">
        <v>253.125</v>
      </c>
      <c r="Q8" s="20">
        <v>250</v>
      </c>
      <c r="R8" s="8">
        <v>258.98245030149843</v>
      </c>
      <c r="S8" s="47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0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6">
        <v>250.89</v>
      </c>
      <c r="AI8" s="6">
        <v>250</v>
      </c>
      <c r="AJ8" s="146">
        <v>250</v>
      </c>
      <c r="AK8" s="6">
        <v>250</v>
      </c>
      <c r="AL8" s="174">
        <v>254.54545454545453</v>
      </c>
      <c r="AM8" s="170">
        <f t="shared" si="0"/>
        <v>0.97619642987555078</v>
      </c>
      <c r="AN8" s="170">
        <f t="shared" si="1"/>
        <v>1.8181818181818128</v>
      </c>
    </row>
    <row r="9" spans="1:40" ht="15" customHeight="1" x14ac:dyDescent="0.35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4">
        <v>267.5</v>
      </c>
      <c r="H9" s="20">
        <v>255</v>
      </c>
      <c r="I9" s="6">
        <v>259.375</v>
      </c>
      <c r="J9" s="6">
        <v>269.375</v>
      </c>
      <c r="K9" s="63">
        <v>250</v>
      </c>
      <c r="L9" s="64">
        <v>254.54545454545453</v>
      </c>
      <c r="M9" s="13">
        <v>264.28571428571428</v>
      </c>
      <c r="N9" s="66">
        <v>270</v>
      </c>
      <c r="O9" s="6">
        <v>252.94117647058823</v>
      </c>
      <c r="P9" s="6">
        <v>261.11111111111109</v>
      </c>
      <c r="Q9" s="20">
        <v>250</v>
      </c>
      <c r="R9" s="8">
        <v>260.84236140532641</v>
      </c>
      <c r="S9" s="47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0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6">
        <v>250.74</v>
      </c>
      <c r="AI9" s="6">
        <v>246</v>
      </c>
      <c r="AJ9" s="146">
        <v>247.61904761904762</v>
      </c>
      <c r="AK9" s="6">
        <v>246.875</v>
      </c>
      <c r="AL9" s="174">
        <v>251.36363636363637</v>
      </c>
      <c r="AM9" s="170">
        <f t="shared" si="0"/>
        <v>-0.99807481849806634</v>
      </c>
      <c r="AN9" s="170">
        <f t="shared" si="1"/>
        <v>1.8181818181818223</v>
      </c>
    </row>
    <row r="10" spans="1:40" ht="15" customHeight="1" x14ac:dyDescent="0.35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4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2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7">
        <v>401.25</v>
      </c>
      <c r="AI10" s="6">
        <v>403.92500000000001</v>
      </c>
      <c r="AJ10" s="146">
        <v>426.02811523462145</v>
      </c>
      <c r="AK10" s="6">
        <v>426.74973773421442</v>
      </c>
      <c r="AL10" s="14">
        <v>430</v>
      </c>
      <c r="AM10" s="170">
        <f t="shared" si="0"/>
        <v>-7.5097759700981328</v>
      </c>
      <c r="AN10" s="170">
        <f t="shared" si="1"/>
        <v>0.76163193047112954</v>
      </c>
    </row>
    <row r="11" spans="1:40" ht="15" customHeight="1" x14ac:dyDescent="0.35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4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66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2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7">
        <v>689.24</v>
      </c>
      <c r="AI11" s="6">
        <v>650</v>
      </c>
      <c r="AJ11" s="146">
        <v>700</v>
      </c>
      <c r="AK11" s="6">
        <v>739.53336673494698</v>
      </c>
      <c r="AL11" s="14">
        <v>701.23</v>
      </c>
      <c r="AM11" s="170">
        <f t="shared" si="0"/>
        <v>-23.753410235026376</v>
      </c>
      <c r="AN11" s="170">
        <f t="shared" si="1"/>
        <v>-5.1793966922759695</v>
      </c>
    </row>
    <row r="12" spans="1:40" ht="15" customHeight="1" x14ac:dyDescent="0.35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4">
        <v>1233.3333333333333</v>
      </c>
      <c r="H12" s="8">
        <v>1241.6666666666665</v>
      </c>
      <c r="I12" s="6">
        <v>1200</v>
      </c>
      <c r="J12" s="6">
        <v>1200</v>
      </c>
      <c r="K12" s="63">
        <v>1233.3333333333333</v>
      </c>
      <c r="L12" s="64">
        <v>1366.6666666666667</v>
      </c>
      <c r="M12" s="13">
        <v>1350</v>
      </c>
      <c r="N12" s="66">
        <v>1300</v>
      </c>
      <c r="O12" s="6">
        <v>1300</v>
      </c>
      <c r="P12" s="6">
        <v>1200</v>
      </c>
      <c r="Q12" s="20">
        <v>1250</v>
      </c>
      <c r="R12" s="8">
        <v>1255.8050836128671</v>
      </c>
      <c r="S12" s="47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0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7">
        <v>1100.1500000000001</v>
      </c>
      <c r="AI12" s="6">
        <v>1070</v>
      </c>
      <c r="AJ12" s="146">
        <v>1080</v>
      </c>
      <c r="AK12" s="6">
        <v>1105</v>
      </c>
      <c r="AL12" s="27">
        <v>1057.1428571428601</v>
      </c>
      <c r="AM12" s="170">
        <f t="shared" si="0"/>
        <v>-16.795152901855207</v>
      </c>
      <c r="AN12" s="170">
        <f t="shared" si="1"/>
        <v>-4.3309631544923022</v>
      </c>
    </row>
    <row r="13" spans="1:40" ht="15" customHeight="1" x14ac:dyDescent="0.35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4">
        <v>163.44</v>
      </c>
      <c r="H13" s="20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66">
        <v>198</v>
      </c>
      <c r="O13" s="7">
        <v>180</v>
      </c>
      <c r="P13" s="6">
        <v>171.78963901451377</v>
      </c>
      <c r="Q13" s="20">
        <v>150</v>
      </c>
      <c r="R13" s="8">
        <v>171.55275729307621</v>
      </c>
      <c r="S13" s="47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2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7">
        <v>165.29</v>
      </c>
      <c r="AI13" s="7">
        <v>166.3</v>
      </c>
      <c r="AJ13" s="146">
        <v>169.77083439101318</v>
      </c>
      <c r="AK13" s="6">
        <v>196</v>
      </c>
      <c r="AL13" s="27">
        <v>180.36</v>
      </c>
      <c r="AM13" s="170">
        <f t="shared" si="0"/>
        <v>-8.7355258075056454</v>
      </c>
      <c r="AN13" s="170">
        <f t="shared" si="1"/>
        <v>-7.979591836734687</v>
      </c>
    </row>
    <row r="14" spans="1:40" ht="15" customHeight="1" x14ac:dyDescent="0.35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4">
        <v>192.61904761904762</v>
      </c>
      <c r="H14" s="20">
        <v>191.11111111111111</v>
      </c>
      <c r="I14" s="6">
        <v>202.66666666666666</v>
      </c>
      <c r="J14" s="6">
        <v>202.33333333333334</v>
      </c>
      <c r="K14" s="63">
        <v>204.375</v>
      </c>
      <c r="L14" s="63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0">
        <v>188</v>
      </c>
      <c r="R14" s="47">
        <v>205</v>
      </c>
      <c r="S14" s="47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0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6">
        <v>199.375</v>
      </c>
      <c r="AI14" s="6">
        <v>195.23809523809524</v>
      </c>
      <c r="AJ14" s="146">
        <v>196.31578947368422</v>
      </c>
      <c r="AK14" s="6">
        <v>196.36985944175828</v>
      </c>
      <c r="AL14" s="27">
        <v>198.63636363636363</v>
      </c>
      <c r="AM14" s="170">
        <f t="shared" si="0"/>
        <v>-5.3761317156734427E-2</v>
      </c>
      <c r="AN14" s="170">
        <f t="shared" si="1"/>
        <v>1.1542016687533319</v>
      </c>
    </row>
    <row r="15" spans="1:40" ht="15" customHeight="1" x14ac:dyDescent="0.35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4">
        <v>1500</v>
      </c>
      <c r="H15" s="8">
        <v>1502.325</v>
      </c>
      <c r="I15" s="7">
        <v>1498.65</v>
      </c>
      <c r="J15" s="8">
        <v>1499.54919</v>
      </c>
      <c r="K15" s="63">
        <v>1450</v>
      </c>
      <c r="L15" s="64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0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7">
        <v>1802.54</v>
      </c>
      <c r="AI15" s="6">
        <v>1750</v>
      </c>
      <c r="AJ15" s="146">
        <v>1698.29459798836</v>
      </c>
      <c r="AK15" s="6">
        <v>1700</v>
      </c>
      <c r="AL15" s="175">
        <v>1666.09</v>
      </c>
      <c r="AM15" s="170">
        <f t="shared" si="0"/>
        <v>16.221175241634551</v>
      </c>
      <c r="AN15" s="170">
        <f t="shared" si="1"/>
        <v>-1.994705882352946</v>
      </c>
    </row>
    <row r="16" spans="1:40" ht="15" customHeight="1" x14ac:dyDescent="0.35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4">
        <v>275.59175869434301</v>
      </c>
      <c r="H16" s="8">
        <v>272.18443639197858</v>
      </c>
      <c r="I16" s="6">
        <v>249.87937500000001</v>
      </c>
      <c r="J16" s="6">
        <v>239.25925925925924</v>
      </c>
      <c r="K16" s="63">
        <v>195.48911582244901</v>
      </c>
      <c r="L16" s="64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0">
        <v>145.45748484913199</v>
      </c>
      <c r="R16" s="47">
        <v>148.57142857142901</v>
      </c>
      <c r="S16" s="47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0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6">
        <v>135.48604464425964</v>
      </c>
      <c r="AI16" s="6">
        <v>157.541818181818</v>
      </c>
      <c r="AJ16" s="146">
        <v>124.86843498640232</v>
      </c>
      <c r="AK16" s="6">
        <v>141.04286518079621</v>
      </c>
      <c r="AL16" s="27">
        <v>127.22004043609932</v>
      </c>
      <c r="AM16" s="170">
        <f t="shared" si="0"/>
        <v>-11.119997624228127</v>
      </c>
      <c r="AN16" s="170">
        <f t="shared" si="1"/>
        <v>-9.8004423881903282</v>
      </c>
    </row>
    <row r="17" spans="1:40" ht="15" customHeight="1" x14ac:dyDescent="0.35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4">
        <v>326.438812083973</v>
      </c>
      <c r="H17" s="8">
        <v>320.17572133163515</v>
      </c>
      <c r="I17" s="6">
        <v>286.08249999999998</v>
      </c>
      <c r="J17" s="6">
        <v>244.02116402116405</v>
      </c>
      <c r="K17" s="63">
        <v>219.72539288668301</v>
      </c>
      <c r="L17" s="64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0">
        <v>228.22099722520483</v>
      </c>
      <c r="R17" s="8">
        <v>244.56261426551237</v>
      </c>
      <c r="S17" s="47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2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6">
        <v>153.91964357481601</v>
      </c>
      <c r="AI17" s="6">
        <v>173.51454545454544</v>
      </c>
      <c r="AJ17" s="146">
        <v>162.25071225071224</v>
      </c>
      <c r="AK17" s="6">
        <v>167.14355886769678</v>
      </c>
      <c r="AL17" s="27">
        <v>149.53419806960778</v>
      </c>
      <c r="AM17" s="170">
        <f t="shared" si="0"/>
        <v>-17.4329687143554</v>
      </c>
      <c r="AN17" s="170">
        <f t="shared" si="1"/>
        <v>-10.535470775770527</v>
      </c>
    </row>
    <row r="18" spans="1:40" ht="15" customHeight="1" x14ac:dyDescent="0.35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4">
        <v>959.78260869565202</v>
      </c>
      <c r="H18" s="20">
        <v>834.78260869565224</v>
      </c>
      <c r="I18" s="6">
        <v>825</v>
      </c>
      <c r="J18" s="6">
        <v>800</v>
      </c>
      <c r="K18" s="63">
        <v>952.09330143540672</v>
      </c>
      <c r="L18" s="64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0">
        <v>874.06832298136646</v>
      </c>
      <c r="R18" s="8">
        <v>893.66039357377463</v>
      </c>
      <c r="S18" s="47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0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6">
        <v>875.44927536231899</v>
      </c>
      <c r="AI18" s="6">
        <v>871.68666666667002</v>
      </c>
      <c r="AJ18" s="146">
        <v>904.78260869565202</v>
      </c>
      <c r="AK18" s="6">
        <v>869.56521739130437</v>
      </c>
      <c r="AL18" s="174">
        <v>862.11180124223597</v>
      </c>
      <c r="AM18" s="170">
        <f t="shared" si="0"/>
        <v>-4.3872781983719689</v>
      </c>
      <c r="AN18" s="170">
        <f t="shared" si="1"/>
        <v>-0.85714285714286642</v>
      </c>
    </row>
    <row r="19" spans="1:40" ht="15" customHeight="1" x14ac:dyDescent="0.35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4">
        <v>3007.8429638463799</v>
      </c>
      <c r="H19" s="20">
        <v>3044.6218525838094</v>
      </c>
      <c r="I19" s="6">
        <v>2840.6208333333338</v>
      </c>
      <c r="J19" s="8">
        <v>2850.55</v>
      </c>
      <c r="K19" s="63">
        <v>2808.53024970672</v>
      </c>
      <c r="L19" s="64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0">
        <v>3032.9694942738424</v>
      </c>
      <c r="R19" s="47">
        <v>3127.6569280521899</v>
      </c>
      <c r="S19" s="47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0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6">
        <v>1868.23671497585</v>
      </c>
      <c r="AI19" s="6">
        <v>1797.4649999999999</v>
      </c>
      <c r="AJ19" s="146">
        <v>1761.88376840551</v>
      </c>
      <c r="AK19" s="6">
        <v>1807.93494896262</v>
      </c>
      <c r="AL19" s="27">
        <v>1762.0360431802101</v>
      </c>
      <c r="AM19" s="170">
        <f t="shared" si="0"/>
        <v>-23.894195699840061</v>
      </c>
      <c r="AN19" s="170">
        <f t="shared" si="1"/>
        <v>-2.5387476362878183</v>
      </c>
    </row>
    <row r="20" spans="1:40" ht="15" customHeight="1" x14ac:dyDescent="0.35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4">
        <v>191.77805582408132</v>
      </c>
      <c r="H20" s="20">
        <v>217.32651666036</v>
      </c>
      <c r="I20" s="6">
        <v>213.47125</v>
      </c>
      <c r="J20" s="6">
        <v>250.31907334582922</v>
      </c>
      <c r="K20" s="63">
        <v>241.56682192487818</v>
      </c>
      <c r="L20" s="64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0">
        <v>203.91734901754046</v>
      </c>
      <c r="R20" s="8">
        <v>229.82142180013395</v>
      </c>
      <c r="S20" s="47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0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6">
        <v>134.69683880508961</v>
      </c>
      <c r="AI20" s="6">
        <v>165.10318181818181</v>
      </c>
      <c r="AJ20" s="146">
        <v>217.90286102786101</v>
      </c>
      <c r="AK20" s="6">
        <v>238.20734150876743</v>
      </c>
      <c r="AL20" s="174">
        <v>200.072109350425</v>
      </c>
      <c r="AM20" s="170">
        <f t="shared" si="0"/>
        <v>-19.795956170146201</v>
      </c>
      <c r="AN20" s="170">
        <f t="shared" si="1"/>
        <v>-16.009259797284138</v>
      </c>
    </row>
    <row r="21" spans="1:40" ht="15" customHeight="1" x14ac:dyDescent="0.35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4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64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2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7">
        <v>301.58999999999997</v>
      </c>
      <c r="AI21" s="6">
        <v>316.67</v>
      </c>
      <c r="AJ21" s="146">
        <v>275.61265604414803</v>
      </c>
      <c r="AK21" s="6">
        <v>276.43792642503644</v>
      </c>
      <c r="AL21" s="175">
        <v>285.02999999999997</v>
      </c>
      <c r="AM21" s="170">
        <f t="shared" si="0"/>
        <v>15.364284158062173</v>
      </c>
      <c r="AN21" s="170">
        <f t="shared" si="1"/>
        <v>3.1081384837740442</v>
      </c>
    </row>
    <row r="22" spans="1:40" ht="15" customHeight="1" x14ac:dyDescent="0.35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4">
        <v>396.07563254622102</v>
      </c>
      <c r="H22" s="20">
        <v>398.73574292470175</v>
      </c>
      <c r="I22" s="6">
        <v>306.64733333333334</v>
      </c>
      <c r="J22" s="6">
        <v>314.28445794669699</v>
      </c>
      <c r="K22" s="63">
        <v>300.08171766750189</v>
      </c>
      <c r="L22" s="64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0">
        <v>379.33529751711563</v>
      </c>
      <c r="R22" s="8">
        <v>386.098354702699</v>
      </c>
      <c r="S22" s="47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0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6">
        <v>350.88967405143876</v>
      </c>
      <c r="AI22" s="6">
        <v>358.55590909090898</v>
      </c>
      <c r="AJ22" s="146">
        <v>406.90237783116999</v>
      </c>
      <c r="AK22" s="6">
        <v>441.6828784475843</v>
      </c>
      <c r="AL22" s="174">
        <v>388.97578844092129</v>
      </c>
      <c r="AM22" s="170">
        <f t="shared" si="0"/>
        <v>16.132841553366415</v>
      </c>
      <c r="AN22" s="170">
        <f t="shared" si="1"/>
        <v>-11.933242735583626</v>
      </c>
    </row>
    <row r="23" spans="1:40" ht="15" customHeight="1" x14ac:dyDescent="0.35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4">
        <v>363.8591800356507</v>
      </c>
      <c r="H23" s="20">
        <v>341.59041394335497</v>
      </c>
      <c r="I23" s="6">
        <v>352.94</v>
      </c>
      <c r="J23" s="8">
        <v>353.15176399999996</v>
      </c>
      <c r="K23" s="8">
        <v>353.15176399999996</v>
      </c>
      <c r="L23" s="64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0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7">
        <v>311.02</v>
      </c>
      <c r="AI23" s="7">
        <v>315.26</v>
      </c>
      <c r="AJ23" s="146">
        <v>326.57645665304301</v>
      </c>
      <c r="AK23" s="6">
        <v>308.59293100496956</v>
      </c>
      <c r="AL23" s="175">
        <v>311.02</v>
      </c>
      <c r="AM23" s="170">
        <f t="shared" si="0"/>
        <v>-3.4287264433028293</v>
      </c>
      <c r="AN23" s="170">
        <f t="shared" si="1"/>
        <v>0.7864953312852585</v>
      </c>
    </row>
    <row r="24" spans="1:40" ht="15" customHeight="1" x14ac:dyDescent="0.35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4">
        <v>414.203243280783</v>
      </c>
      <c r="H24" s="20">
        <v>412.003013326543</v>
      </c>
      <c r="I24" s="6">
        <v>431.26625000000001</v>
      </c>
      <c r="J24" s="6">
        <v>404.260404407463</v>
      </c>
      <c r="K24" s="63">
        <v>374.938229302416</v>
      </c>
      <c r="L24" s="64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0">
        <v>355.16823330122571</v>
      </c>
      <c r="R24" s="8">
        <v>367.61824227676294</v>
      </c>
      <c r="S24" s="47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0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6">
        <v>317.72614928324299</v>
      </c>
      <c r="AI24" s="6">
        <v>329.67238095238099</v>
      </c>
      <c r="AJ24" s="146">
        <v>352.71619079337302</v>
      </c>
      <c r="AK24" s="6">
        <v>367.59492685963301</v>
      </c>
      <c r="AL24" s="174">
        <v>376.218487394958</v>
      </c>
      <c r="AM24" s="170">
        <f t="shared" si="0"/>
        <v>-3.4233705800940277</v>
      </c>
      <c r="AN24" s="170">
        <f t="shared" si="1"/>
        <v>2.3459411175763929</v>
      </c>
    </row>
    <row r="25" spans="1:40" ht="15" customHeight="1" x14ac:dyDescent="0.35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4">
        <v>333.87066783360598</v>
      </c>
      <c r="H25" s="20">
        <v>350.04101695406001</v>
      </c>
      <c r="I25" s="6">
        <v>288.98250000000002</v>
      </c>
      <c r="J25" s="6">
        <v>235.70440141868701</v>
      </c>
      <c r="K25" s="63">
        <v>217.74713254749551</v>
      </c>
      <c r="L25" s="64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0">
        <v>268.64573632118402</v>
      </c>
      <c r="R25" s="8">
        <v>261.77220499244521</v>
      </c>
      <c r="S25" s="47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0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6">
        <v>184.18121959099824</v>
      </c>
      <c r="AI25" s="6">
        <v>179.95954545454546</v>
      </c>
      <c r="AJ25" s="146">
        <v>199.61482961483</v>
      </c>
      <c r="AK25" s="6">
        <v>236.86380286380299</v>
      </c>
      <c r="AL25" s="174">
        <v>186.922550702374</v>
      </c>
      <c r="AM25" s="170">
        <f t="shared" si="0"/>
        <v>-30.83925967220339</v>
      </c>
      <c r="AN25" s="170">
        <f t="shared" si="1"/>
        <v>-21.084374884475395</v>
      </c>
    </row>
    <row r="26" spans="1:40" ht="15" customHeight="1" x14ac:dyDescent="0.35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4">
        <v>294.91241304437102</v>
      </c>
      <c r="H26" s="20">
        <v>314.64881126145099</v>
      </c>
      <c r="I26" s="6">
        <v>311.77705882352899</v>
      </c>
      <c r="J26" s="6">
        <v>218.78926101700199</v>
      </c>
      <c r="K26" s="63">
        <v>156.684970813527</v>
      </c>
      <c r="L26" s="64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0">
        <v>295.22985545740198</v>
      </c>
      <c r="R26" s="47">
        <v>350.43461829176101</v>
      </c>
      <c r="S26" s="47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0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6">
        <v>132.01642578670999</v>
      </c>
      <c r="AI26" s="6">
        <v>108.44818181818199</v>
      </c>
      <c r="AJ26" s="146">
        <v>131.70043202470899</v>
      </c>
      <c r="AK26" s="6">
        <v>204.041183737674</v>
      </c>
      <c r="AL26" s="174">
        <v>180.47471868168799</v>
      </c>
      <c r="AM26" s="170">
        <f t="shared" si="0"/>
        <v>-15.459352220564398</v>
      </c>
      <c r="AN26" s="170">
        <f t="shared" si="1"/>
        <v>-11.549857055467925</v>
      </c>
    </row>
    <row r="27" spans="1:40" ht="15" customHeight="1" x14ac:dyDescent="0.35">
      <c r="A27" s="3" t="s">
        <v>26</v>
      </c>
      <c r="B27" s="13">
        <v>1796.41</v>
      </c>
      <c r="C27" s="26">
        <v>1799.123251</v>
      </c>
      <c r="D27" s="26">
        <v>1809.8372865761</v>
      </c>
      <c r="E27" s="26">
        <v>1850.55210759133</v>
      </c>
      <c r="F27" s="13">
        <v>1850.7043189773001</v>
      </c>
      <c r="G27" s="26">
        <v>1851.7394337281701</v>
      </c>
      <c r="H27" s="26">
        <v>1851.9755771052701</v>
      </c>
      <c r="I27" s="26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47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2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7">
        <v>1584.02</v>
      </c>
      <c r="AI27" s="7">
        <v>1555.78</v>
      </c>
      <c r="AJ27" s="146">
        <v>1560.5226329782899</v>
      </c>
      <c r="AK27" s="6">
        <v>1604.2343550343601</v>
      </c>
      <c r="AL27" s="175">
        <v>1556.31</v>
      </c>
      <c r="AM27" s="170">
        <f t="shared" si="0"/>
        <v>-9.3609088332746495</v>
      </c>
      <c r="AN27" s="170">
        <f t="shared" si="1"/>
        <v>-2.9873662089310931</v>
      </c>
    </row>
    <row r="28" spans="1:40" ht="15" customHeight="1" x14ac:dyDescent="0.35">
      <c r="A28" s="3" t="s">
        <v>27</v>
      </c>
      <c r="B28" s="13">
        <v>876.51</v>
      </c>
      <c r="C28" s="26">
        <v>877.47416100000009</v>
      </c>
      <c r="D28" s="26">
        <v>878.43938257710022</v>
      </c>
      <c r="E28" s="26">
        <v>879.40566589793514</v>
      </c>
      <c r="F28" s="13">
        <v>836.23346727923899</v>
      </c>
      <c r="G28" s="26">
        <v>837.04332409324604</v>
      </c>
      <c r="H28" s="26">
        <v>837.85407174974898</v>
      </c>
      <c r="I28" s="26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0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6">
        <v>816.66666666666674</v>
      </c>
      <c r="AI28" s="7">
        <v>825.1</v>
      </c>
      <c r="AJ28" s="146">
        <v>800</v>
      </c>
      <c r="AK28" s="6">
        <v>826.66666666666697</v>
      </c>
      <c r="AL28" s="174">
        <v>880.95238095238096</v>
      </c>
      <c r="AM28" s="170">
        <f t="shared" si="0"/>
        <v>5.1492543695310973</v>
      </c>
      <c r="AN28" s="170">
        <f t="shared" si="1"/>
        <v>6.5668202764976575</v>
      </c>
    </row>
    <row r="29" spans="1:40" ht="15" customHeight="1" x14ac:dyDescent="0.35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63">
        <v>200</v>
      </c>
      <c r="L29" s="64">
        <v>198.15</v>
      </c>
      <c r="M29" s="13">
        <v>181.81818181818181</v>
      </c>
      <c r="N29" s="66">
        <v>200.52</v>
      </c>
      <c r="O29" s="6">
        <v>178</v>
      </c>
      <c r="P29" s="6">
        <v>205.35714285714286</v>
      </c>
      <c r="Q29" s="20">
        <v>227.8138528138528</v>
      </c>
      <c r="R29" s="8">
        <v>215.34028160808199</v>
      </c>
      <c r="S29" s="47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0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6">
        <v>200</v>
      </c>
      <c r="AI29" s="6">
        <v>185.71</v>
      </c>
      <c r="AJ29" s="146">
        <v>205.41743631145877</v>
      </c>
      <c r="AK29" s="6">
        <v>207.04031081432447</v>
      </c>
      <c r="AL29" s="174">
        <v>200.32051282051282</v>
      </c>
      <c r="AM29" s="170">
        <f t="shared" si="0"/>
        <v>-14.677853383673447</v>
      </c>
      <c r="AN29" s="170">
        <f t="shared" si="1"/>
        <v>-3.245647172466827</v>
      </c>
    </row>
    <row r="30" spans="1:40" ht="15" customHeight="1" x14ac:dyDescent="0.35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63">
        <v>100.277299895206</v>
      </c>
      <c r="L30" s="64">
        <v>97.308000000000007</v>
      </c>
      <c r="M30" s="13">
        <v>92.307990763368338</v>
      </c>
      <c r="N30" s="66">
        <v>100</v>
      </c>
      <c r="O30" s="6">
        <v>118.75339257692198</v>
      </c>
      <c r="P30" s="6">
        <v>96.789804998979363</v>
      </c>
      <c r="Q30" s="20">
        <v>106.049878601603</v>
      </c>
      <c r="R30" s="8">
        <v>108.44944592745648</v>
      </c>
      <c r="S30" s="47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0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6">
        <v>103.38640973338555</v>
      </c>
      <c r="AI30" s="6">
        <v>97.946111111111108</v>
      </c>
      <c r="AJ30" s="146">
        <v>85.291295988123949</v>
      </c>
      <c r="AK30" s="6">
        <v>83.032402380228476</v>
      </c>
      <c r="AL30" s="174">
        <v>80.988953909245382</v>
      </c>
      <c r="AM30" s="170">
        <f t="shared" si="0"/>
        <v>-26.024958671823256</v>
      </c>
      <c r="AN30" s="170">
        <f t="shared" si="1"/>
        <v>-2.4610253496286605</v>
      </c>
    </row>
    <row r="31" spans="1:40" ht="15" customHeight="1" x14ac:dyDescent="0.35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63">
        <v>915</v>
      </c>
      <c r="L31" s="63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0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2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7">
        <v>789.34</v>
      </c>
      <c r="AI31" s="6">
        <v>734.48</v>
      </c>
      <c r="AJ31" s="146">
        <v>812.63755142965897</v>
      </c>
      <c r="AK31" s="6">
        <v>826.83914217304925</v>
      </c>
      <c r="AL31" s="175">
        <v>802.59</v>
      </c>
      <c r="AM31" s="170">
        <f t="shared" si="0"/>
        <v>-11.204923184868138</v>
      </c>
      <c r="AN31" s="170">
        <f t="shared" si="1"/>
        <v>-2.9327520839566299</v>
      </c>
    </row>
    <row r="32" spans="1:40" ht="15" customHeight="1" x14ac:dyDescent="0.35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63">
        <v>785</v>
      </c>
      <c r="L32" s="64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0">
        <v>970.87412587412575</v>
      </c>
      <c r="R32" s="47">
        <v>1153.8461538461538</v>
      </c>
      <c r="S32" s="47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0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6">
        <v>978.27918754082827</v>
      </c>
      <c r="AI32" s="6">
        <v>990.37380952380965</v>
      </c>
      <c r="AJ32" s="146">
        <v>1040.6508201198135</v>
      </c>
      <c r="AK32" s="6">
        <v>998.56189926128798</v>
      </c>
      <c r="AL32" s="174">
        <v>975.47629034395459</v>
      </c>
      <c r="AM32" s="170">
        <f t="shared" si="0"/>
        <v>5.2108446599089984</v>
      </c>
      <c r="AN32" s="170">
        <f t="shared" si="1"/>
        <v>-2.311885616145736</v>
      </c>
    </row>
    <row r="33" spans="1:40" ht="15" customHeight="1" x14ac:dyDescent="0.35">
      <c r="A33" s="3" t="s">
        <v>32</v>
      </c>
      <c r="B33" s="6">
        <v>833.59</v>
      </c>
      <c r="C33" s="29">
        <v>800</v>
      </c>
      <c r="D33" s="6">
        <v>836.09</v>
      </c>
      <c r="E33" s="26">
        <v>801.25</v>
      </c>
      <c r="F33" s="13">
        <v>754.80785965151699</v>
      </c>
      <c r="G33" s="26">
        <v>800</v>
      </c>
      <c r="H33" s="26">
        <v>798.25</v>
      </c>
      <c r="I33" s="26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66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2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6">
        <v>800.87699999999995</v>
      </c>
      <c r="AI33" s="7">
        <v>815.2</v>
      </c>
      <c r="AJ33" s="146">
        <v>810.61387364077416</v>
      </c>
      <c r="AK33" s="6">
        <v>810.6938177612866</v>
      </c>
      <c r="AL33" s="175">
        <v>823.01</v>
      </c>
      <c r="AM33" s="170">
        <f t="shared" si="0"/>
        <v>-2.426980427411273</v>
      </c>
      <c r="AN33" s="170">
        <f t="shared" si="1"/>
        <v>1.5192150191454852</v>
      </c>
    </row>
    <row r="34" spans="1:40" ht="15" customHeight="1" x14ac:dyDescent="0.35">
      <c r="A34" s="3" t="s">
        <v>33</v>
      </c>
      <c r="B34" s="29">
        <v>2063</v>
      </c>
      <c r="C34" s="29">
        <v>2065.1</v>
      </c>
      <c r="D34" s="29">
        <v>2067.1999999999998</v>
      </c>
      <c r="E34" s="29">
        <v>2100</v>
      </c>
      <c r="F34" s="29">
        <v>2071.4</v>
      </c>
      <c r="G34" s="29">
        <v>2073.5</v>
      </c>
      <c r="H34" s="29">
        <v>2000</v>
      </c>
      <c r="I34" s="29">
        <v>1989.89</v>
      </c>
      <c r="J34" s="8">
        <v>1968.0012100000001</v>
      </c>
      <c r="K34" s="63">
        <v>2050</v>
      </c>
      <c r="L34" s="64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0">
        <v>2072.7272727272698</v>
      </c>
      <c r="R34" s="8">
        <v>2045.5419399501718</v>
      </c>
      <c r="S34" s="47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0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6">
        <v>1825.14</v>
      </c>
      <c r="AI34" s="7">
        <v>1785.49</v>
      </c>
      <c r="AJ34" s="146">
        <v>1827.47061210418</v>
      </c>
      <c r="AK34" s="6">
        <v>1874.0321910891448</v>
      </c>
      <c r="AL34" s="14">
        <v>1798.59</v>
      </c>
      <c r="AM34" s="170">
        <f t="shared" si="0"/>
        <v>-10.425322262408892</v>
      </c>
      <c r="AN34" s="170">
        <f t="shared" si="1"/>
        <v>-4.0256614292895154</v>
      </c>
    </row>
    <row r="35" spans="1:40" ht="15" customHeight="1" x14ac:dyDescent="0.35">
      <c r="A35" s="3" t="s">
        <v>34</v>
      </c>
      <c r="B35" s="29">
        <v>2000</v>
      </c>
      <c r="C35" s="29">
        <v>2098.6999999999998</v>
      </c>
      <c r="D35" s="29">
        <v>2100.8000000000002</v>
      </c>
      <c r="E35" s="29">
        <v>1945</v>
      </c>
      <c r="F35" s="29">
        <v>2105</v>
      </c>
      <c r="G35" s="29">
        <v>2000.94</v>
      </c>
      <c r="H35" s="29">
        <v>1993.85</v>
      </c>
      <c r="I35" s="29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2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6">
        <v>1750</v>
      </c>
      <c r="AI35" s="7">
        <v>1760.15</v>
      </c>
      <c r="AJ35" s="146">
        <v>1815.55195773934</v>
      </c>
      <c r="AK35" s="6">
        <v>1834.9541324542288</v>
      </c>
      <c r="AL35" s="175">
        <v>1789.11</v>
      </c>
      <c r="AM35" s="170">
        <f t="shared" si="0"/>
        <v>-8.3581781106944053</v>
      </c>
      <c r="AN35" s="170">
        <f t="shared" si="1"/>
        <v>-2.498380294275417</v>
      </c>
    </row>
    <row r="36" spans="1:40" ht="15" customHeight="1" x14ac:dyDescent="0.35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63">
        <v>749.95259370259373</v>
      </c>
      <c r="L36" s="64">
        <v>738.73454545454547</v>
      </c>
      <c r="M36" s="13">
        <v>754.87219333373162</v>
      </c>
      <c r="N36" s="66">
        <v>763.85</v>
      </c>
      <c r="O36" s="6">
        <v>723.58345358345355</v>
      </c>
      <c r="P36" s="6">
        <v>719.31018033675048</v>
      </c>
      <c r="Q36" s="20">
        <v>715.23900683320983</v>
      </c>
      <c r="R36" s="8">
        <v>742.09498636765704</v>
      </c>
      <c r="S36" s="47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0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6">
        <v>780.113717447</v>
      </c>
      <c r="AI36" s="6">
        <v>809.717777777778</v>
      </c>
      <c r="AJ36" s="146">
        <v>767.91865578426848</v>
      </c>
      <c r="AK36" s="6">
        <v>757.47292562509949</v>
      </c>
      <c r="AL36" s="27">
        <v>782.84275744566003</v>
      </c>
      <c r="AM36" s="170">
        <f t="shared" si="0"/>
        <v>8.1383079336999611</v>
      </c>
      <c r="AN36" s="170">
        <f t="shared" si="1"/>
        <v>3.3492724244400218</v>
      </c>
    </row>
    <row r="37" spans="1:40" ht="15" customHeight="1" x14ac:dyDescent="0.35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66">
        <v>550.12</v>
      </c>
      <c r="O37" s="6">
        <v>650</v>
      </c>
      <c r="P37" s="6">
        <v>771.42857142857156</v>
      </c>
      <c r="Q37" s="20">
        <v>783.33333333333303</v>
      </c>
      <c r="R37" s="8">
        <v>685.22500000000002</v>
      </c>
      <c r="S37" s="47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0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6">
        <v>524.444444444444</v>
      </c>
      <c r="AI37" s="6">
        <v>503.334</v>
      </c>
      <c r="AJ37" s="146">
        <v>566.66666666666697</v>
      </c>
      <c r="AK37" s="6">
        <v>573.33333333333303</v>
      </c>
      <c r="AL37" s="174">
        <v>523.33333333333303</v>
      </c>
      <c r="AM37" s="170">
        <f t="shared" si="0"/>
        <v>-6.1106876445899339</v>
      </c>
      <c r="AN37" s="170">
        <f t="shared" si="1"/>
        <v>-8.7209302325581444</v>
      </c>
    </row>
    <row r="38" spans="1:40" ht="15" customHeight="1" x14ac:dyDescent="0.35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66">
        <v>200.15</v>
      </c>
      <c r="O38" s="6">
        <v>198</v>
      </c>
      <c r="P38" s="6">
        <v>193.04870653894099</v>
      </c>
      <c r="Q38" s="20">
        <v>197.591158096703</v>
      </c>
      <c r="R38" s="8">
        <v>196.28541477447919</v>
      </c>
      <c r="S38" s="47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0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6">
        <v>118.62139058927302</v>
      </c>
      <c r="AI38" s="6">
        <v>112.91666666666669</v>
      </c>
      <c r="AJ38" s="146">
        <v>120.81195696247963</v>
      </c>
      <c r="AK38" s="6">
        <v>113.24892520209623</v>
      </c>
      <c r="AL38" s="174">
        <v>123.78204008117557</v>
      </c>
      <c r="AM38" s="170">
        <f t="shared" si="0"/>
        <v>-26.741241584610375</v>
      </c>
      <c r="AN38" s="170">
        <f t="shared" si="1"/>
        <v>9.3008519597715065</v>
      </c>
    </row>
    <row r="39" spans="1:40" ht="15" customHeight="1" x14ac:dyDescent="0.35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66">
        <v>240.54</v>
      </c>
      <c r="O39" s="6">
        <v>225</v>
      </c>
      <c r="P39" s="6">
        <v>240.4586250518</v>
      </c>
      <c r="Q39" s="20">
        <v>253.334584641151</v>
      </c>
      <c r="R39" s="8">
        <v>242.074659998497</v>
      </c>
      <c r="S39" s="47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0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6">
        <v>119.57950110620706</v>
      </c>
      <c r="AI39" s="6">
        <v>113.99526315789473</v>
      </c>
      <c r="AJ39" s="146">
        <v>119.98411547746551</v>
      </c>
      <c r="AK39" s="6">
        <v>118.28129600700123</v>
      </c>
      <c r="AL39" s="27">
        <v>122.07271358673242</v>
      </c>
      <c r="AM39" s="170">
        <f t="shared" si="0"/>
        <v>-25.261603926490206</v>
      </c>
      <c r="AN39" s="170">
        <f t="shared" si="1"/>
        <v>3.2054244480942864</v>
      </c>
    </row>
    <row r="40" spans="1:40" ht="15" customHeight="1" x14ac:dyDescent="0.35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0">
        <v>426.66666666666663</v>
      </c>
      <c r="R40" s="47">
        <v>408.33333333333331</v>
      </c>
      <c r="S40" s="47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0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6">
        <v>414.28571428571428</v>
      </c>
      <c r="AI40" s="6">
        <v>433.33450000000005</v>
      </c>
      <c r="AJ40" s="146">
        <v>421.05263157894734</v>
      </c>
      <c r="AK40" s="6">
        <v>412.5</v>
      </c>
      <c r="AL40" s="174">
        <v>413.33333333333337</v>
      </c>
      <c r="AM40" s="170">
        <f t="shared" si="0"/>
        <v>0.54054054054054201</v>
      </c>
      <c r="AN40" s="170">
        <f t="shared" si="1"/>
        <v>0.2020202020202112</v>
      </c>
    </row>
    <row r="41" spans="1:40" ht="15" customHeight="1" x14ac:dyDescent="0.35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64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0">
        <v>206.98900404221538</v>
      </c>
      <c r="R41" s="8">
        <v>240.52754486826143</v>
      </c>
      <c r="S41" s="47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0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6">
        <v>187.25025068339099</v>
      </c>
      <c r="AI41" s="6">
        <v>183.88809523809522</v>
      </c>
      <c r="AJ41" s="146">
        <v>158.64877258124133</v>
      </c>
      <c r="AK41" s="6">
        <v>159.36346129360834</v>
      </c>
      <c r="AL41" s="174">
        <v>155.77646660303867</v>
      </c>
      <c r="AM41" s="170">
        <f t="shared" si="0"/>
        <v>-31.552764674422484</v>
      </c>
      <c r="AN41" s="170">
        <f t="shared" si="1"/>
        <v>-2.2508262944672457</v>
      </c>
    </row>
    <row r="42" spans="1:40" ht="15" customHeight="1" x14ac:dyDescent="0.35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64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0">
        <v>213.17786432871304</v>
      </c>
      <c r="R42" s="47">
        <v>235.67901234567901</v>
      </c>
      <c r="S42" s="47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0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6">
        <v>175.209145000305</v>
      </c>
      <c r="AI42" s="6">
        <v>172.34454545454545</v>
      </c>
      <c r="AJ42" s="146">
        <v>163.24125839078553</v>
      </c>
      <c r="AK42" s="6">
        <v>155.75262749040093</v>
      </c>
      <c r="AL42" s="174">
        <v>133.08380495155163</v>
      </c>
      <c r="AM42" s="170">
        <f t="shared" si="0"/>
        <v>-37.070821531656819</v>
      </c>
      <c r="AN42" s="170">
        <f t="shared" si="1"/>
        <v>-14.554375681557207</v>
      </c>
    </row>
    <row r="43" spans="1:40" ht="15" customHeight="1" x14ac:dyDescent="0.35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0">
        <v>593.93939393939388</v>
      </c>
      <c r="R43" s="8">
        <v>608.84871858244799</v>
      </c>
      <c r="S43" s="47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0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6">
        <v>472.222222222222</v>
      </c>
      <c r="AI43" s="6">
        <v>500.60409090909098</v>
      </c>
      <c r="AJ43" s="146">
        <v>526.66666666666697</v>
      </c>
      <c r="AK43" s="6">
        <v>560</v>
      </c>
      <c r="AL43" s="174">
        <v>528.42105263157896</v>
      </c>
      <c r="AM43" s="170">
        <f t="shared" si="0"/>
        <v>13.233082706766833</v>
      </c>
      <c r="AN43" s="170">
        <f t="shared" si="1"/>
        <v>-5.6390977443608996</v>
      </c>
    </row>
    <row r="44" spans="1:40" ht="15" customHeight="1" x14ac:dyDescent="0.35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0">
        <v>646.66666666666663</v>
      </c>
      <c r="R44" s="8">
        <v>638.18941931075062</v>
      </c>
      <c r="S44" s="47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0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6">
        <v>632.14285714285711</v>
      </c>
      <c r="AI44" s="6">
        <v>639.47368421052636</v>
      </c>
      <c r="AJ44" s="146">
        <v>640</v>
      </c>
      <c r="AK44" s="6">
        <v>633.33333333333337</v>
      </c>
      <c r="AL44" s="174">
        <v>634.375</v>
      </c>
      <c r="AM44" s="170">
        <f t="shared" si="0"/>
        <v>-1.2727656063914139</v>
      </c>
      <c r="AN44" s="170">
        <f t="shared" si="1"/>
        <v>0.16447368421052033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8.1796875" customWidth="1"/>
    <col min="2" max="13" width="9.1796875" style="4"/>
    <col min="22" max="22" width="9.54296875" bestFit="1" customWidth="1"/>
    <col min="24" max="24" width="13.5429687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7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4">
        <v>526.5</v>
      </c>
      <c r="H2" s="20">
        <v>468.23529411764707</v>
      </c>
      <c r="I2" s="6">
        <v>492.63157894736844</v>
      </c>
      <c r="J2" s="6">
        <v>473.68421052631578</v>
      </c>
      <c r="K2" s="68">
        <v>461.25</v>
      </c>
      <c r="L2" s="69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0">
        <v>482.38095238095201</v>
      </c>
      <c r="R2" s="47">
        <v>462.35294117647061</v>
      </c>
      <c r="S2" s="47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0">
        <v>439.444444444444</v>
      </c>
      <c r="AD2" s="22">
        <v>440</v>
      </c>
      <c r="AE2" s="6">
        <v>495.26315789473699</v>
      </c>
      <c r="AF2" s="6">
        <v>468.125</v>
      </c>
      <c r="AG2" s="17">
        <v>467.3</v>
      </c>
      <c r="AH2" s="6">
        <v>465.25</v>
      </c>
      <c r="AI2" s="6">
        <v>465.71428571428572</v>
      </c>
      <c r="AJ2" s="146">
        <v>492.10526315789474</v>
      </c>
      <c r="AK2" s="6">
        <v>454.5</v>
      </c>
      <c r="AL2" s="174">
        <v>451.36363636363598</v>
      </c>
      <c r="AM2" s="170">
        <f>(AL2-Z2)/Z2*100</f>
        <v>-2.2131232507516101</v>
      </c>
      <c r="AN2" s="170">
        <f>(AL2-AK2)/AK2*100</f>
        <v>-0.69006900690077533</v>
      </c>
    </row>
    <row r="3" spans="1:40" ht="15" customHeight="1" x14ac:dyDescent="0.35">
      <c r="A3" s="2" t="s">
        <v>2</v>
      </c>
      <c r="B3" s="67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4">
        <v>45.428571428571402</v>
      </c>
      <c r="H3" s="20">
        <v>40.882352941176471</v>
      </c>
      <c r="I3" s="6">
        <v>41.176470588235297</v>
      </c>
      <c r="J3" s="6">
        <v>40.3125</v>
      </c>
      <c r="K3" s="68">
        <v>40.15</v>
      </c>
      <c r="L3" s="70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0">
        <v>39.047619047619051</v>
      </c>
      <c r="R3" s="8">
        <v>41.137533655221141</v>
      </c>
      <c r="S3" s="47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0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6">
        <v>40.526315789473685</v>
      </c>
      <c r="AI3" s="6">
        <v>38.5</v>
      </c>
      <c r="AJ3" s="146">
        <v>41.578947368421055</v>
      </c>
      <c r="AK3" s="6">
        <v>42.352941176470601</v>
      </c>
      <c r="AL3" s="174">
        <v>39.090909090909093</v>
      </c>
      <c r="AM3" s="170">
        <f t="shared" ref="AM3:AM44" si="0">(AL3-Z3)/Z3*100</f>
        <v>-2.2727272727272663</v>
      </c>
      <c r="AN3" s="170">
        <f t="shared" ref="AN3:AN44" si="1">(AL3-AK3)/AK3*100</f>
        <v>-7.7020202020202237</v>
      </c>
    </row>
    <row r="4" spans="1:40" ht="15" customHeight="1" x14ac:dyDescent="0.35">
      <c r="A4" s="2" t="s">
        <v>3</v>
      </c>
      <c r="B4" s="67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4">
        <v>412.52662974576208</v>
      </c>
      <c r="H4" s="20">
        <v>424.5615028078729</v>
      </c>
      <c r="I4" s="6">
        <v>488.12736842105261</v>
      </c>
      <c r="J4" s="6">
        <v>484.87394957983201</v>
      </c>
      <c r="K4" s="68">
        <v>480.76208000306661</v>
      </c>
      <c r="L4" s="69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0">
        <v>461.7142239086337</v>
      </c>
      <c r="R4" s="47">
        <v>400</v>
      </c>
      <c r="S4" s="47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0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6">
        <v>270.48550016291949</v>
      </c>
      <c r="AI4" s="6">
        <v>268.13142857142856</v>
      </c>
      <c r="AJ4" s="146">
        <v>263.63158141907621</v>
      </c>
      <c r="AK4" s="6">
        <v>259.68786867563284</v>
      </c>
      <c r="AL4" s="174">
        <v>287.60444053203202</v>
      </c>
      <c r="AM4" s="170">
        <f t="shared" si="0"/>
        <v>-38.474351500343147</v>
      </c>
      <c r="AN4" s="170">
        <f t="shared" si="1"/>
        <v>10.750048509685604</v>
      </c>
    </row>
    <row r="5" spans="1:40" ht="15" customHeight="1" x14ac:dyDescent="0.35">
      <c r="A5" s="2" t="s">
        <v>4</v>
      </c>
      <c r="B5" s="67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4">
        <v>411.21946417344452</v>
      </c>
      <c r="H5" s="20">
        <v>409.92133215020112</v>
      </c>
      <c r="I5" s="6">
        <v>402.10699999999986</v>
      </c>
      <c r="J5" s="6">
        <v>406.27018511910819</v>
      </c>
      <c r="K5" s="68">
        <v>395.79321955184002</v>
      </c>
      <c r="L5" s="68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0">
        <v>441.54308466681687</v>
      </c>
      <c r="R5" s="47">
        <v>526.36363636363603</v>
      </c>
      <c r="S5" s="47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0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6">
        <v>315.23291204325699</v>
      </c>
      <c r="AI5" s="6">
        <v>296.14333333333337</v>
      </c>
      <c r="AJ5" s="146">
        <v>282.70948134568476</v>
      </c>
      <c r="AK5" s="6">
        <v>299.91651600847007</v>
      </c>
      <c r="AL5" s="174">
        <v>306.65997738349949</v>
      </c>
      <c r="AM5" s="170">
        <f t="shared" si="0"/>
        <v>-30.304550594659208</v>
      </c>
      <c r="AN5" s="170">
        <f t="shared" si="1"/>
        <v>2.2484461558759175</v>
      </c>
    </row>
    <row r="6" spans="1:40" ht="15" customHeight="1" x14ac:dyDescent="0.35">
      <c r="A6" s="2" t="s">
        <v>5</v>
      </c>
      <c r="B6" s="67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4">
        <v>1169.0693921463101</v>
      </c>
      <c r="H6" s="20">
        <v>1111.1111111111099</v>
      </c>
      <c r="I6" s="6">
        <v>1122.8316666666699</v>
      </c>
      <c r="J6" s="6">
        <v>1192.12962962963</v>
      </c>
      <c r="K6" s="68">
        <v>1129.1666666666667</v>
      </c>
      <c r="L6" s="69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0">
        <v>1090.7407407407409</v>
      </c>
      <c r="R6" s="47">
        <v>1500</v>
      </c>
      <c r="S6" s="47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0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6">
        <v>1129.3611793611799</v>
      </c>
      <c r="AI6" s="6">
        <v>1120.47076923076</v>
      </c>
      <c r="AJ6" s="146">
        <v>1160.8024691358</v>
      </c>
      <c r="AK6" s="6">
        <v>1175.18518518519</v>
      </c>
      <c r="AL6" s="174">
        <v>1148.73737373737</v>
      </c>
      <c r="AM6" s="170">
        <f t="shared" si="0"/>
        <v>-6.1342867595514248</v>
      </c>
      <c r="AN6" s="170">
        <f t="shared" si="1"/>
        <v>-2.2505228776903121</v>
      </c>
    </row>
    <row r="7" spans="1:40" ht="15" customHeight="1" x14ac:dyDescent="0.35">
      <c r="A7" s="2" t="s">
        <v>6</v>
      </c>
      <c r="B7" s="67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4">
        <v>1472.6264900624601</v>
      </c>
      <c r="H7" s="20">
        <v>1451.5058479532199</v>
      </c>
      <c r="I7" s="6">
        <v>1673.7819999999999</v>
      </c>
      <c r="J7" s="6">
        <v>1640.5695611578001</v>
      </c>
      <c r="K7" s="68">
        <v>1633.3333333333301</v>
      </c>
      <c r="L7" s="69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0">
        <v>1250.9722222222199</v>
      </c>
      <c r="R7" s="8">
        <v>1344.0221702562901</v>
      </c>
      <c r="S7" s="47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0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6">
        <v>1306.84210526316</v>
      </c>
      <c r="AI7" s="6">
        <v>1276.5454545454547</v>
      </c>
      <c r="AJ7" s="146">
        <v>1329.48292448292</v>
      </c>
      <c r="AK7" s="6">
        <v>1318.3404558404557</v>
      </c>
      <c r="AL7" s="174">
        <v>1329.1505791505799</v>
      </c>
      <c r="AM7" s="170">
        <f t="shared" si="0"/>
        <v>1.2649725410164894</v>
      </c>
      <c r="AN7" s="170">
        <f t="shared" si="1"/>
        <v>0.81997963896455628</v>
      </c>
    </row>
    <row r="8" spans="1:40" ht="15" customHeight="1" x14ac:dyDescent="0.35">
      <c r="A8" s="2" t="s">
        <v>7</v>
      </c>
      <c r="B8" s="67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4">
        <v>307.61904761904759</v>
      </c>
      <c r="H8" s="20">
        <v>291.1764705882353</v>
      </c>
      <c r="I8" s="6">
        <v>272.22222222222223</v>
      </c>
      <c r="J8" s="6">
        <v>266.66666666666669</v>
      </c>
      <c r="K8" s="68">
        <v>258.461538461538</v>
      </c>
      <c r="L8" s="69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0">
        <v>297.61904761904759</v>
      </c>
      <c r="R8" s="8">
        <v>295.55735342989601</v>
      </c>
      <c r="S8" s="47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0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6">
        <v>288.88888888888891</v>
      </c>
      <c r="AI8" s="6">
        <v>292.96296296296299</v>
      </c>
      <c r="AJ8" s="146">
        <v>290.55555555555554</v>
      </c>
      <c r="AK8" s="6">
        <v>295.23809523809524</v>
      </c>
      <c r="AL8" s="174">
        <v>288.09523809523807</v>
      </c>
      <c r="AM8" s="170">
        <f t="shared" si="0"/>
        <v>-6.710017680982638</v>
      </c>
      <c r="AN8" s="170">
        <f t="shared" si="1"/>
        <v>-2.4193548387096855</v>
      </c>
    </row>
    <row r="9" spans="1:40" ht="15" customHeight="1" x14ac:dyDescent="0.35">
      <c r="A9" s="2" t="s">
        <v>8</v>
      </c>
      <c r="B9" s="67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4">
        <v>250</v>
      </c>
      <c r="H9" s="20">
        <v>238</v>
      </c>
      <c r="I9" s="6">
        <v>267.5</v>
      </c>
      <c r="J9" s="6">
        <v>272.22222222222223</v>
      </c>
      <c r="K9" s="68">
        <v>265</v>
      </c>
      <c r="L9" s="69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0">
        <v>252.27272727272728</v>
      </c>
      <c r="R9" s="8">
        <v>262.96181761825852</v>
      </c>
      <c r="S9" s="47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0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6">
        <v>245</v>
      </c>
      <c r="AI9" s="6">
        <v>242.22222222222223</v>
      </c>
      <c r="AJ9" s="146">
        <v>244.73684210526315</v>
      </c>
      <c r="AK9" s="6">
        <v>259.52380952380952</v>
      </c>
      <c r="AL9" s="174">
        <v>252.38095238095238</v>
      </c>
      <c r="AM9" s="170">
        <f t="shared" si="0"/>
        <v>-1.984818689387003</v>
      </c>
      <c r="AN9" s="170">
        <f t="shared" si="1"/>
        <v>-2.75229357798165</v>
      </c>
    </row>
    <row r="10" spans="1:40" ht="15" customHeight="1" x14ac:dyDescent="0.35">
      <c r="A10" s="2" t="s">
        <v>9</v>
      </c>
      <c r="B10" s="67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4">
        <v>698.09027777777806</v>
      </c>
      <c r="H10" s="20">
        <v>689.307048984468</v>
      </c>
      <c r="I10" s="6">
        <v>566.34384615384613</v>
      </c>
      <c r="J10" s="6">
        <v>562.30190391903398</v>
      </c>
      <c r="K10" s="68">
        <v>548.26762246117096</v>
      </c>
      <c r="L10" s="68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0">
        <v>578.23626762532967</v>
      </c>
      <c r="R10" s="47">
        <v>602.58064516129002</v>
      </c>
      <c r="S10" s="47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0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6">
        <v>543.00887021475262</v>
      </c>
      <c r="AI10" s="6">
        <v>504.604375</v>
      </c>
      <c r="AJ10" s="146">
        <v>526.96759259259272</v>
      </c>
      <c r="AK10" s="6">
        <v>551.58807311179203</v>
      </c>
      <c r="AL10" s="174">
        <v>548.45987005913503</v>
      </c>
      <c r="AM10" s="170">
        <f t="shared" si="0"/>
        <v>1.5666426035435239</v>
      </c>
      <c r="AN10" s="170">
        <f t="shared" si="1"/>
        <v>-0.56712666664621614</v>
      </c>
    </row>
    <row r="11" spans="1:40" ht="15" customHeight="1" x14ac:dyDescent="0.35">
      <c r="A11" s="2" t="s">
        <v>10</v>
      </c>
      <c r="B11" s="67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4">
        <v>1100</v>
      </c>
      <c r="H11" s="20">
        <v>1140</v>
      </c>
      <c r="I11" s="6">
        <v>1066.6666666666667</v>
      </c>
      <c r="J11" s="6">
        <v>1067.2</v>
      </c>
      <c r="K11" s="68">
        <v>1000</v>
      </c>
      <c r="L11" s="69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0">
        <v>792.85714285714289</v>
      </c>
      <c r="R11" s="8">
        <v>811.79842771573999</v>
      </c>
      <c r="S11" s="47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0">
        <v>850</v>
      </c>
      <c r="AD11" s="6">
        <v>820</v>
      </c>
      <c r="AE11" s="6">
        <v>800</v>
      </c>
      <c r="AF11" s="6">
        <v>780</v>
      </c>
      <c r="AG11" s="17">
        <v>812.5</v>
      </c>
      <c r="AH11" s="6">
        <v>784</v>
      </c>
      <c r="AI11" s="6">
        <v>720.21</v>
      </c>
      <c r="AJ11" s="146">
        <v>700</v>
      </c>
      <c r="AK11" s="6">
        <v>726.66666666666697</v>
      </c>
      <c r="AL11" s="174">
        <v>704.07894736842104</v>
      </c>
      <c r="AM11" s="170">
        <f t="shared" si="0"/>
        <v>-23.186797588637837</v>
      </c>
      <c r="AN11" s="170">
        <f t="shared" si="1"/>
        <v>-3.108401738290723</v>
      </c>
    </row>
    <row r="12" spans="1:40" ht="15" customHeight="1" x14ac:dyDescent="0.35">
      <c r="A12" s="2" t="s">
        <v>11</v>
      </c>
      <c r="B12" s="67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4">
        <v>1117.6470588235295</v>
      </c>
      <c r="H12" s="20">
        <v>1190</v>
      </c>
      <c r="I12" s="6">
        <v>1200</v>
      </c>
      <c r="J12" s="6">
        <v>1200.5999999999999</v>
      </c>
      <c r="K12" s="68">
        <v>1113.8888888888889</v>
      </c>
      <c r="L12" s="69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0">
        <v>1010</v>
      </c>
      <c r="R12" s="8">
        <v>1125.9629917732875</v>
      </c>
      <c r="S12" s="47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0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6">
        <v>1005.9</v>
      </c>
      <c r="AI12" s="6">
        <v>964.28571428571001</v>
      </c>
      <c r="AJ12" s="146">
        <v>1003.33333333333</v>
      </c>
      <c r="AK12" s="6">
        <v>1006.66666666667</v>
      </c>
      <c r="AL12" s="174">
        <v>1002.5</v>
      </c>
      <c r="AM12" s="170">
        <f t="shared" si="0"/>
        <v>-11.220764775296882</v>
      </c>
      <c r="AN12" s="170">
        <f t="shared" si="1"/>
        <v>-0.41390728476854555</v>
      </c>
    </row>
    <row r="13" spans="1:40" ht="15" customHeight="1" x14ac:dyDescent="0.35">
      <c r="A13" s="2" t="s">
        <v>12</v>
      </c>
      <c r="B13" s="67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4">
        <v>156.66666666666666</v>
      </c>
      <c r="H13" s="20">
        <v>178.75</v>
      </c>
      <c r="I13" s="6">
        <v>156</v>
      </c>
      <c r="J13" s="6">
        <v>170</v>
      </c>
      <c r="K13" s="68">
        <v>155.71428571428572</v>
      </c>
      <c r="L13" s="68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0">
        <v>158</v>
      </c>
      <c r="R13" s="8">
        <v>157.644400814308</v>
      </c>
      <c r="S13" s="47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0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6">
        <v>152.5</v>
      </c>
      <c r="AI13" s="6">
        <v>150</v>
      </c>
      <c r="AJ13" s="146">
        <v>150</v>
      </c>
      <c r="AK13" s="6">
        <v>150</v>
      </c>
      <c r="AL13" s="174">
        <v>155.71428571428572</v>
      </c>
      <c r="AM13" s="170">
        <f t="shared" si="0"/>
        <v>2.374521316378801</v>
      </c>
      <c r="AN13" s="170">
        <f t="shared" si="1"/>
        <v>3.8095238095238146</v>
      </c>
    </row>
    <row r="14" spans="1:40" ht="15" customHeight="1" x14ac:dyDescent="0.35">
      <c r="A14" s="2" t="s">
        <v>13</v>
      </c>
      <c r="B14" s="67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4">
        <v>197.142857142857</v>
      </c>
      <c r="H14" s="20">
        <v>195.29411764705901</v>
      </c>
      <c r="I14" s="6">
        <v>210</v>
      </c>
      <c r="J14" s="6">
        <v>206.1764705882353</v>
      </c>
      <c r="K14" s="68">
        <v>198.66666666666666</v>
      </c>
      <c r="L14" s="68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0">
        <v>195.157894736842</v>
      </c>
      <c r="R14" s="47">
        <v>205</v>
      </c>
      <c r="S14" s="47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0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6">
        <v>200.888888888889</v>
      </c>
      <c r="AI14" s="6">
        <v>192.941176470588</v>
      </c>
      <c r="AJ14" s="146">
        <v>198.94444444444446</v>
      </c>
      <c r="AK14" s="6">
        <v>196.1904761904762</v>
      </c>
      <c r="AL14" s="174">
        <v>195</v>
      </c>
      <c r="AM14" s="170">
        <f t="shared" si="0"/>
        <v>-11.363636363636363</v>
      </c>
      <c r="AN14" s="170">
        <f t="shared" si="1"/>
        <v>-0.6067961165048612</v>
      </c>
    </row>
    <row r="15" spans="1:40" ht="15" customHeight="1" x14ac:dyDescent="0.35">
      <c r="A15" s="2" t="s">
        <v>14</v>
      </c>
      <c r="B15" s="67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4">
        <v>1438.0952380952381</v>
      </c>
      <c r="H15" s="20">
        <v>1466.6666666666699</v>
      </c>
      <c r="I15" s="6">
        <v>1331.5789473684199</v>
      </c>
      <c r="J15" s="6">
        <v>1340</v>
      </c>
      <c r="K15" s="68">
        <v>1232.3529411764705</v>
      </c>
      <c r="L15" s="69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0">
        <v>1240</v>
      </c>
      <c r="R15" s="8">
        <v>1325.6777801361454</v>
      </c>
      <c r="S15" s="47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0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6">
        <v>1630</v>
      </c>
      <c r="AI15" s="6">
        <v>1671.42857142857</v>
      </c>
      <c r="AJ15" s="146">
        <v>1650</v>
      </c>
      <c r="AK15" s="6">
        <v>1679.4117647058824</v>
      </c>
      <c r="AL15" s="174">
        <v>1650</v>
      </c>
      <c r="AM15" s="170">
        <f t="shared" si="0"/>
        <v>28.593106990749511</v>
      </c>
      <c r="AN15" s="170">
        <f t="shared" si="1"/>
        <v>-1.7513134851138399</v>
      </c>
    </row>
    <row r="16" spans="1:40" ht="15" customHeight="1" x14ac:dyDescent="0.35">
      <c r="A16" s="2" t="s">
        <v>15</v>
      </c>
      <c r="B16" s="67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4">
        <v>317.59808042804201</v>
      </c>
      <c r="H16" s="20">
        <v>319.90376549894</v>
      </c>
      <c r="I16" s="6">
        <v>334.95699999999999</v>
      </c>
      <c r="J16" s="6">
        <v>319.94808024219799</v>
      </c>
      <c r="K16" s="68">
        <v>297.32343191945699</v>
      </c>
      <c r="L16" s="69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0">
        <v>200.658385595325</v>
      </c>
      <c r="R16" s="8">
        <v>225.94333636752501</v>
      </c>
      <c r="S16" s="47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0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6">
        <v>138.99729161613715</v>
      </c>
      <c r="AI16" s="6">
        <v>132.09300000000002</v>
      </c>
      <c r="AJ16" s="146">
        <v>128.50643939759541</v>
      </c>
      <c r="AK16" s="6">
        <v>126.59365082681519</v>
      </c>
      <c r="AL16" s="174">
        <v>154.80781342088275</v>
      </c>
      <c r="AM16" s="170">
        <f t="shared" si="0"/>
        <v>13.822880287997098</v>
      </c>
      <c r="AN16" s="170">
        <f t="shared" si="1"/>
        <v>22.287186134370657</v>
      </c>
    </row>
    <row r="17" spans="1:40" ht="15" customHeight="1" x14ac:dyDescent="0.35">
      <c r="A17" s="2" t="s">
        <v>16</v>
      </c>
      <c r="B17" s="67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4">
        <v>347.77270154754302</v>
      </c>
      <c r="H17" s="20">
        <v>366.56565983925339</v>
      </c>
      <c r="I17" s="6">
        <v>370.37736842105301</v>
      </c>
      <c r="J17" s="6">
        <v>374.52190342396602</v>
      </c>
      <c r="K17" s="68">
        <v>339.44127560279998</v>
      </c>
      <c r="L17" s="69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0">
        <v>241.18096966554299</v>
      </c>
      <c r="R17" s="8">
        <v>299.23341504462286</v>
      </c>
      <c r="S17" s="47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0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6">
        <v>168.34975369458124</v>
      </c>
      <c r="AI17" s="6">
        <v>160.11809523809529</v>
      </c>
      <c r="AJ17" s="146">
        <v>161.65413533834587</v>
      </c>
      <c r="AK17" s="6">
        <v>150.80919176343764</v>
      </c>
      <c r="AL17" s="174">
        <v>189.85549421430468</v>
      </c>
      <c r="AM17" s="170">
        <f t="shared" si="0"/>
        <v>-3.346293854535805</v>
      </c>
      <c r="AN17" s="170">
        <f t="shared" si="1"/>
        <v>25.891195353739359</v>
      </c>
    </row>
    <row r="18" spans="1:40" ht="15" customHeight="1" x14ac:dyDescent="0.35">
      <c r="A18" s="2" t="s">
        <v>17</v>
      </c>
      <c r="B18" s="67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4">
        <v>1057.51882149165</v>
      </c>
      <c r="H18" s="20">
        <v>1180</v>
      </c>
      <c r="I18" s="6">
        <v>1162.5</v>
      </c>
      <c r="J18" s="6">
        <v>1157.1428571428601</v>
      </c>
      <c r="K18" s="68">
        <v>1086.3636363636363</v>
      </c>
      <c r="L18" s="69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0">
        <v>1286.6666666666699</v>
      </c>
      <c r="R18" s="8">
        <v>1285.3721960620201</v>
      </c>
      <c r="S18" s="47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0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6">
        <v>985.69230769231001</v>
      </c>
      <c r="AI18" s="6">
        <v>956.66666666667004</v>
      </c>
      <c r="AJ18" s="146">
        <v>1012.30769230769</v>
      </c>
      <c r="AK18" s="6">
        <v>1018.46153846154</v>
      </c>
      <c r="AL18" s="174">
        <v>1086.6666666666699</v>
      </c>
      <c r="AM18" s="170">
        <f t="shared" si="0"/>
        <v>-2.9761904761901854</v>
      </c>
      <c r="AN18" s="170">
        <f t="shared" si="1"/>
        <v>6.6968781470293584</v>
      </c>
    </row>
    <row r="19" spans="1:40" ht="15" customHeight="1" x14ac:dyDescent="0.35">
      <c r="A19" s="2" t="s">
        <v>18</v>
      </c>
      <c r="B19" s="67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4">
        <v>2204.1666666666702</v>
      </c>
      <c r="H19" s="20">
        <v>2405.7734204793001</v>
      </c>
      <c r="I19" s="6">
        <v>2464.2857142857142</v>
      </c>
      <c r="J19" s="6">
        <v>2483.3333333333298</v>
      </c>
      <c r="K19" s="68">
        <v>2238.8888888888901</v>
      </c>
      <c r="L19" s="69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0">
        <v>1917.8571428571399</v>
      </c>
      <c r="R19" s="8">
        <v>2093.9132577555501</v>
      </c>
      <c r="S19" s="47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0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6">
        <v>1792.8571428571399</v>
      </c>
      <c r="AI19" s="6">
        <v>1725.2366666666701</v>
      </c>
      <c r="AJ19" s="146">
        <v>1781.42857142857</v>
      </c>
      <c r="AK19" s="6">
        <v>1821.42857142857</v>
      </c>
      <c r="AL19" s="174">
        <v>1781.44368858655</v>
      </c>
      <c r="AM19" s="170">
        <f t="shared" si="0"/>
        <v>-13.591380889189338</v>
      </c>
      <c r="AN19" s="170">
        <f t="shared" si="1"/>
        <v>-2.1952484697579591</v>
      </c>
    </row>
    <row r="20" spans="1:40" ht="15" customHeight="1" x14ac:dyDescent="0.35">
      <c r="A20" s="2" t="s">
        <v>19</v>
      </c>
      <c r="B20" s="67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4">
        <v>294.36070732741598</v>
      </c>
      <c r="H20" s="20">
        <v>283.68579997283092</v>
      </c>
      <c r="I20" s="6">
        <v>397.34631578947364</v>
      </c>
      <c r="J20" s="6">
        <v>322.43516761543299</v>
      </c>
      <c r="K20" s="68">
        <v>310.00866563297001</v>
      </c>
      <c r="L20" s="69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0">
        <v>301.08666850185205</v>
      </c>
      <c r="R20" s="8">
        <v>301.14616139022684</v>
      </c>
      <c r="S20" s="47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0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6">
        <v>254.86235732811079</v>
      </c>
      <c r="AI20" s="6">
        <v>202.0635</v>
      </c>
      <c r="AJ20" s="146">
        <v>249.186945374825</v>
      </c>
      <c r="AK20" s="6">
        <v>264.69888836423598</v>
      </c>
      <c r="AL20" s="174">
        <v>217.836774901269</v>
      </c>
      <c r="AM20" s="170">
        <f t="shared" si="0"/>
        <v>-6.6413821851702988</v>
      </c>
      <c r="AN20" s="170">
        <f t="shared" si="1"/>
        <v>-17.703932854634015</v>
      </c>
    </row>
    <row r="21" spans="1:40" ht="15" customHeight="1" x14ac:dyDescent="0.35">
      <c r="A21" s="2" t="s">
        <v>20</v>
      </c>
      <c r="B21" s="67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4">
        <v>376.02928692699487</v>
      </c>
      <c r="H21" s="20">
        <v>363.02207130730102</v>
      </c>
      <c r="I21" s="6">
        <v>337.75473684210527</v>
      </c>
      <c r="J21" s="6">
        <v>336.16298811544993</v>
      </c>
      <c r="K21" s="68">
        <v>318.73469035708098</v>
      </c>
      <c r="L21" s="69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0">
        <v>307.57442762051062</v>
      </c>
      <c r="R21" s="8">
        <v>328.7084380035779</v>
      </c>
      <c r="S21" s="47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0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6">
        <v>341.65322580645199</v>
      </c>
      <c r="AI21" s="6">
        <v>317.13238095238103</v>
      </c>
      <c r="AJ21" s="146">
        <v>352.74476513865301</v>
      </c>
      <c r="AK21" s="6">
        <v>367.11028110333598</v>
      </c>
      <c r="AL21" s="174">
        <v>361.33431085043998</v>
      </c>
      <c r="AM21" s="170">
        <f t="shared" si="0"/>
        <v>16.845173986548229</v>
      </c>
      <c r="AN21" s="170">
        <f t="shared" si="1"/>
        <v>-1.5733610716476103</v>
      </c>
    </row>
    <row r="22" spans="1:40" ht="15" customHeight="1" x14ac:dyDescent="0.35">
      <c r="A22" s="2" t="s">
        <v>21</v>
      </c>
      <c r="B22" s="67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4">
        <v>400</v>
      </c>
      <c r="H22" s="20">
        <v>399.5</v>
      </c>
      <c r="I22" s="6">
        <v>367.98333333333329</v>
      </c>
      <c r="J22" s="6">
        <v>372.5</v>
      </c>
      <c r="K22" s="68">
        <v>295.230769230769</v>
      </c>
      <c r="L22" s="68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0">
        <v>266.66666666666669</v>
      </c>
      <c r="R22" s="8">
        <v>309.66666242222402</v>
      </c>
      <c r="S22" s="47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2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7">
        <v>355.23</v>
      </c>
      <c r="AI22" s="6">
        <v>375</v>
      </c>
      <c r="AJ22" s="146">
        <v>409.27120669056097</v>
      </c>
      <c r="AK22" s="6">
        <v>419.27379822896904</v>
      </c>
      <c r="AL22" s="174">
        <v>401.79304566401402</v>
      </c>
      <c r="AM22" s="170">
        <f t="shared" si="0"/>
        <v>19.624531281543792</v>
      </c>
      <c r="AN22" s="170">
        <f t="shared" si="1"/>
        <v>-4.1692928675234402</v>
      </c>
    </row>
    <row r="23" spans="1:40" ht="15" customHeight="1" x14ac:dyDescent="0.35">
      <c r="A23" s="2" t="s">
        <v>22</v>
      </c>
      <c r="B23" s="67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0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0">
        <v>308.261312773523</v>
      </c>
      <c r="R23" s="8">
        <v>316.74110165637171</v>
      </c>
      <c r="S23" s="47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2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7">
        <v>311.02</v>
      </c>
      <c r="AI23" s="7">
        <v>325.01</v>
      </c>
      <c r="AJ23" s="7">
        <v>325.5</v>
      </c>
      <c r="AK23" s="7">
        <v>325.5</v>
      </c>
      <c r="AL23" s="174">
        <v>330.15</v>
      </c>
      <c r="AM23" s="170">
        <f t="shared" si="0"/>
        <v>-1.523193308294688</v>
      </c>
      <c r="AN23" s="170">
        <f t="shared" si="1"/>
        <v>1.4285714285714215</v>
      </c>
    </row>
    <row r="24" spans="1:40" ht="15" customHeight="1" x14ac:dyDescent="0.35">
      <c r="A24" s="2" t="s">
        <v>23</v>
      </c>
      <c r="B24" s="67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4">
        <v>371.19815668202756</v>
      </c>
      <c r="H24" s="20">
        <v>383.13667232597635</v>
      </c>
      <c r="I24" s="6">
        <v>319.24149999999992</v>
      </c>
      <c r="J24" s="6">
        <v>344.75806451612908</v>
      </c>
      <c r="K24" s="68">
        <v>314.07495256166999</v>
      </c>
      <c r="L24" s="69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0">
        <v>296.38907175773539</v>
      </c>
      <c r="R24" s="8">
        <v>318.23852207473601</v>
      </c>
      <c r="S24" s="47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0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6">
        <v>324.91935483870998</v>
      </c>
      <c r="AI24" s="6">
        <v>374.38571428571402</v>
      </c>
      <c r="AJ24" s="146">
        <v>358.63351254480301</v>
      </c>
      <c r="AK24" s="6">
        <v>361.38045540796998</v>
      </c>
      <c r="AL24" s="174">
        <v>391.090629800307</v>
      </c>
      <c r="AM24" s="170">
        <f t="shared" si="0"/>
        <v>21.238095238095177</v>
      </c>
      <c r="AN24" s="170">
        <f t="shared" si="1"/>
        <v>8.2213008334378745</v>
      </c>
    </row>
    <row r="25" spans="1:40" ht="15" customHeight="1" x14ac:dyDescent="0.35">
      <c r="A25" s="2" t="s">
        <v>24</v>
      </c>
      <c r="B25" s="67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4">
        <v>527.63758994025898</v>
      </c>
      <c r="H25" s="20">
        <v>566.98412698412699</v>
      </c>
      <c r="I25" s="6">
        <v>587.27157894736899</v>
      </c>
      <c r="J25" s="6">
        <v>450.90718105424003</v>
      </c>
      <c r="K25" s="68">
        <v>420.67370129870102</v>
      </c>
      <c r="L25" s="69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0">
        <v>530.17857142857099</v>
      </c>
      <c r="R25" s="47">
        <v>560</v>
      </c>
      <c r="S25" s="47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0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6">
        <v>282.53968253968299</v>
      </c>
      <c r="AI25" s="6">
        <v>208.910454545455</v>
      </c>
      <c r="AJ25" s="146">
        <v>239.091546120711</v>
      </c>
      <c r="AK25" s="6">
        <v>243.94833561500201</v>
      </c>
      <c r="AL25" s="174">
        <v>208.653026427963</v>
      </c>
      <c r="AM25" s="170">
        <f t="shared" si="0"/>
        <v>-55.288637194008253</v>
      </c>
      <c r="AN25" s="170">
        <f t="shared" si="1"/>
        <v>-14.46835416936063</v>
      </c>
    </row>
    <row r="26" spans="1:40" ht="15" customHeight="1" x14ac:dyDescent="0.35">
      <c r="A26" s="2" t="s">
        <v>25</v>
      </c>
      <c r="B26" s="67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4">
        <v>302.35847636254101</v>
      </c>
      <c r="H26" s="20">
        <v>303.43108076563999</v>
      </c>
      <c r="I26" s="6">
        <v>312.86684210526312</v>
      </c>
      <c r="J26" s="6">
        <v>258.48398542442197</v>
      </c>
      <c r="K26" s="68">
        <v>210.02800318589792</v>
      </c>
      <c r="L26" s="69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0">
        <v>390.30805891236918</v>
      </c>
      <c r="R26" s="47">
        <v>408.33333333333297</v>
      </c>
      <c r="S26" s="47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0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6">
        <v>221.94510478213701</v>
      </c>
      <c r="AI26" s="6">
        <v>206.79400000000001</v>
      </c>
      <c r="AJ26" s="147">
        <v>257.35382908281588</v>
      </c>
      <c r="AK26" s="6">
        <v>243.904660181867</v>
      </c>
      <c r="AL26" s="174">
        <v>214.71186674115768</v>
      </c>
      <c r="AM26" s="170">
        <f t="shared" si="0"/>
        <v>-8.567077388308677</v>
      </c>
      <c r="AN26" s="170">
        <f t="shared" si="1"/>
        <v>-11.968936312632065</v>
      </c>
    </row>
    <row r="27" spans="1:40" ht="15" customHeight="1" x14ac:dyDescent="0.35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68">
        <v>1764.70085470085</v>
      </c>
      <c r="L27" s="69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0">
        <v>1350</v>
      </c>
      <c r="R27" s="8">
        <v>1384.63879414549</v>
      </c>
      <c r="S27" s="47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0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6">
        <v>1346.91358024691</v>
      </c>
      <c r="AI27" s="6">
        <v>1293.0615384615401</v>
      </c>
      <c r="AJ27" s="146">
        <v>1198.49735449735</v>
      </c>
      <c r="AK27" s="6">
        <v>1172.69841269841</v>
      </c>
      <c r="AL27" s="174">
        <v>1248.5260770975101</v>
      </c>
      <c r="AM27" s="170">
        <f t="shared" si="0"/>
        <v>-11.665282140265637</v>
      </c>
      <c r="AN27" s="170">
        <f t="shared" si="1"/>
        <v>6.466083997216181</v>
      </c>
    </row>
    <row r="28" spans="1:40" ht="15" customHeight="1" x14ac:dyDescent="0.35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68">
        <v>813.43995510662171</v>
      </c>
      <c r="L28" s="69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0">
        <v>887.5</v>
      </c>
      <c r="R28" s="8">
        <v>859.93017975254895</v>
      </c>
      <c r="S28" s="47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0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6">
        <v>878.79120879120899</v>
      </c>
      <c r="AI28" s="6">
        <v>903.59545454545002</v>
      </c>
      <c r="AJ28" s="146">
        <v>973.50427350427344</v>
      </c>
      <c r="AK28" s="6">
        <v>1005.6483516483499</v>
      </c>
      <c r="AL28" s="174">
        <v>983.60528360527996</v>
      </c>
      <c r="AM28" s="170">
        <f t="shared" si="0"/>
        <v>9.4518351704872252</v>
      </c>
      <c r="AN28" s="170">
        <f t="shared" si="1"/>
        <v>-2.1919260352726049</v>
      </c>
    </row>
    <row r="29" spans="1:40" ht="15" customHeight="1" x14ac:dyDescent="0.35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68">
        <v>360.78431372548999</v>
      </c>
      <c r="L29" s="69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0">
        <v>339.82456140350899</v>
      </c>
      <c r="R29" s="47">
        <v>377.777777777778</v>
      </c>
      <c r="S29" s="47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0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6">
        <v>393.81396381396382</v>
      </c>
      <c r="AI29" s="6">
        <v>349.17761904761898</v>
      </c>
      <c r="AJ29" s="146">
        <v>362.236360131097</v>
      </c>
      <c r="AK29" s="6">
        <v>377.07703081232501</v>
      </c>
      <c r="AL29" s="174">
        <v>308.30928330928299</v>
      </c>
      <c r="AM29" s="170">
        <f t="shared" si="0"/>
        <v>-0.54539248087645509</v>
      </c>
      <c r="AN29" s="170">
        <f t="shared" si="1"/>
        <v>-18.237055530775198</v>
      </c>
    </row>
    <row r="30" spans="1:40" ht="15" customHeight="1" x14ac:dyDescent="0.35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68">
        <v>102.59</v>
      </c>
      <c r="L30" s="69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0">
        <v>157.96087379050999</v>
      </c>
      <c r="R30" s="8">
        <v>164.542344226598</v>
      </c>
      <c r="S30" s="47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0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6">
        <v>163.9713662531577</v>
      </c>
      <c r="AI30" s="6">
        <v>139.2715</v>
      </c>
      <c r="AJ30" s="146">
        <v>201.02315673744201</v>
      </c>
      <c r="AK30" s="6">
        <v>226.35777756078508</v>
      </c>
      <c r="AL30" s="174">
        <v>181.96569123517199</v>
      </c>
      <c r="AM30" s="170">
        <f t="shared" si="0"/>
        <v>-16.150657045579528</v>
      </c>
      <c r="AN30" s="170">
        <f t="shared" si="1"/>
        <v>-19.611469419773854</v>
      </c>
    </row>
    <row r="31" spans="1:40" ht="15" customHeight="1" x14ac:dyDescent="0.35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68">
        <v>1187.121212121212</v>
      </c>
      <c r="L31" s="68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0">
        <v>1214.2857142857142</v>
      </c>
      <c r="R31" s="8">
        <v>1218.92631184883</v>
      </c>
      <c r="S31" s="47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0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6">
        <v>810.78947368420995</v>
      </c>
      <c r="AI31" s="6">
        <v>777.77777777777999</v>
      </c>
      <c r="AJ31" s="146">
        <v>805.98039215686003</v>
      </c>
      <c r="AK31" s="6">
        <v>823.33333333332996</v>
      </c>
      <c r="AL31" s="174">
        <v>827.21212121212</v>
      </c>
      <c r="AM31" s="170">
        <f t="shared" si="0"/>
        <v>-30.113361117507825</v>
      </c>
      <c r="AN31" s="170">
        <f t="shared" si="1"/>
        <v>0.47110783952915603</v>
      </c>
    </row>
    <row r="32" spans="1:40" ht="15" customHeight="1" x14ac:dyDescent="0.35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68">
        <v>1010.4278074866311</v>
      </c>
      <c r="L32" s="69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0">
        <v>984.21052631578948</v>
      </c>
      <c r="R32" s="8">
        <v>1020.5173320060061</v>
      </c>
      <c r="S32" s="47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0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6">
        <v>983.33333333333337</v>
      </c>
      <c r="AI32" s="6">
        <v>968.42105263157896</v>
      </c>
      <c r="AJ32" s="146">
        <v>981.57894736842104</v>
      </c>
      <c r="AK32" s="6">
        <v>1018.421052631579</v>
      </c>
      <c r="AL32" s="174">
        <v>947.72727272727275</v>
      </c>
      <c r="AM32" s="170">
        <f t="shared" si="0"/>
        <v>-3.498811889221519</v>
      </c>
      <c r="AN32" s="170">
        <f t="shared" si="1"/>
        <v>-6.9415081042988005</v>
      </c>
    </row>
    <row r="33" spans="1:40" ht="15" customHeight="1" x14ac:dyDescent="0.35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68">
        <v>1417.7026110403999</v>
      </c>
      <c r="L33" s="69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0">
        <v>1165.0326797385619</v>
      </c>
      <c r="R33" s="8">
        <v>1256.1395287078999</v>
      </c>
      <c r="S33" s="47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0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6">
        <v>1287.0370370370399</v>
      </c>
      <c r="AI33" s="6">
        <v>1282.45631578947</v>
      </c>
      <c r="AJ33" s="146">
        <v>1270.5882352941201</v>
      </c>
      <c r="AK33" s="6">
        <v>1288.23529411765</v>
      </c>
      <c r="AL33" s="174">
        <v>1265.4761904761899</v>
      </c>
      <c r="AM33" s="170">
        <f t="shared" si="0"/>
        <v>-9.3608946169136846</v>
      </c>
      <c r="AN33" s="170">
        <f t="shared" si="1"/>
        <v>-1.766688410524297</v>
      </c>
    </row>
    <row r="34" spans="1:40" ht="15" customHeight="1" x14ac:dyDescent="0.35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68">
        <v>1982.9629629629601</v>
      </c>
      <c r="L34" s="69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0">
        <v>1807.6923076923076</v>
      </c>
      <c r="R34" s="8">
        <v>1827.4787931219901</v>
      </c>
      <c r="S34" s="47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0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6">
        <v>1614.17112299465</v>
      </c>
      <c r="AI34" s="6">
        <v>1586.2638888888901</v>
      </c>
      <c r="AJ34" s="146">
        <v>1597.72584033613</v>
      </c>
      <c r="AK34" s="6">
        <v>1617.4185463659101</v>
      </c>
      <c r="AL34" s="174">
        <v>1568.61123396727</v>
      </c>
      <c r="AM34" s="170">
        <f t="shared" si="0"/>
        <v>-12.017721173917176</v>
      </c>
      <c r="AN34" s="170">
        <f t="shared" si="1"/>
        <v>-3.0176055856600987</v>
      </c>
    </row>
    <row r="35" spans="1:40" ht="15" customHeight="1" x14ac:dyDescent="0.35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68">
        <v>1500</v>
      </c>
      <c r="L35" s="69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0">
        <v>1500</v>
      </c>
      <c r="R35" s="47">
        <v>1500</v>
      </c>
      <c r="S35" s="47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0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6">
        <v>1577.7777777777801</v>
      </c>
      <c r="AI35" s="6">
        <v>1554.7614285714301</v>
      </c>
      <c r="AJ35" s="146">
        <v>1550</v>
      </c>
      <c r="AK35" s="6">
        <v>1575</v>
      </c>
      <c r="AL35" s="174">
        <v>1542.2222222222199</v>
      </c>
      <c r="AM35" s="170">
        <f t="shared" si="0"/>
        <v>-1.2022517176443575</v>
      </c>
      <c r="AN35" s="170">
        <f t="shared" si="1"/>
        <v>-2.081128747795562</v>
      </c>
    </row>
    <row r="36" spans="1:40" ht="15" customHeight="1" x14ac:dyDescent="0.35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68">
        <v>1083.3333333333301</v>
      </c>
      <c r="L36" s="69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0">
        <v>918.00232288037171</v>
      </c>
      <c r="R36" s="8">
        <v>1027.9255696154612</v>
      </c>
      <c r="S36" s="47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0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6">
        <v>901.5</v>
      </c>
      <c r="AI36" s="6">
        <v>925</v>
      </c>
      <c r="AJ36" s="146">
        <v>888.63636363636363</v>
      </c>
      <c r="AK36" s="6">
        <v>903.23232323232298</v>
      </c>
      <c r="AL36" s="14">
        <v>847.61904761904759</v>
      </c>
      <c r="AM36" s="170">
        <f t="shared" si="0"/>
        <v>-6.5638191492574975</v>
      </c>
      <c r="AN36" s="170">
        <f t="shared" si="1"/>
        <v>-6.1571396619484071</v>
      </c>
    </row>
    <row r="37" spans="1:40" ht="15" customHeight="1" x14ac:dyDescent="0.35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0">
        <v>550</v>
      </c>
      <c r="R37" s="8">
        <v>560.62379254991197</v>
      </c>
      <c r="S37" s="47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0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6">
        <v>533.33333333333337</v>
      </c>
      <c r="AI37" s="6">
        <v>513.33000000000004</v>
      </c>
      <c r="AJ37" s="146">
        <v>533.33333333333337</v>
      </c>
      <c r="AK37" s="6">
        <v>546.66666666666697</v>
      </c>
      <c r="AL37" s="174">
        <v>533.33333333333337</v>
      </c>
      <c r="AM37" s="170">
        <f t="shared" si="0"/>
        <v>-3.6564604330143928</v>
      </c>
      <c r="AN37" s="170">
        <f t="shared" si="1"/>
        <v>-2.4390243902439499</v>
      </c>
    </row>
    <row r="38" spans="1:40" ht="15" customHeight="1" x14ac:dyDescent="0.35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0">
        <v>232.52316609580242</v>
      </c>
      <c r="R38" s="8">
        <v>238.97679382230064</v>
      </c>
      <c r="S38" s="47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0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6">
        <v>206.92207611631972</v>
      </c>
      <c r="AI38" s="6">
        <v>208.90900000000002</v>
      </c>
      <c r="AJ38" s="146">
        <v>224.20419254658381</v>
      </c>
      <c r="AK38" s="6">
        <v>204.96553884711776</v>
      </c>
      <c r="AL38" s="174">
        <v>246.57315885617601</v>
      </c>
      <c r="AM38" s="170">
        <f t="shared" si="0"/>
        <v>7.7640848146196069</v>
      </c>
      <c r="AN38" s="170">
        <f t="shared" si="1"/>
        <v>20.299812467545124</v>
      </c>
    </row>
    <row r="39" spans="1:40" ht="15" customHeight="1" x14ac:dyDescent="0.35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0">
        <v>239.87655171358156</v>
      </c>
      <c r="R39" s="8">
        <v>250.54430692762313</v>
      </c>
      <c r="S39" s="47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0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6">
        <v>204.138824884793</v>
      </c>
      <c r="AI39" s="6">
        <v>204.05476190476199</v>
      </c>
      <c r="AJ39" s="146">
        <v>233.64661654135335</v>
      </c>
      <c r="AK39" s="6">
        <v>210.59427707993277</v>
      </c>
      <c r="AL39" s="174">
        <v>254.5081318549698</v>
      </c>
      <c r="AM39" s="170">
        <f t="shared" si="0"/>
        <v>8.7669133152349659</v>
      </c>
      <c r="AN39" s="170">
        <f t="shared" si="1"/>
        <v>20.852349543368256</v>
      </c>
    </row>
    <row r="40" spans="1:40" ht="15" customHeight="1" x14ac:dyDescent="0.35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0">
        <v>450</v>
      </c>
      <c r="R40" s="47">
        <v>455.5555555555556</v>
      </c>
      <c r="S40" s="47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0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6">
        <v>480.00000000000011</v>
      </c>
      <c r="AI40" s="6">
        <v>466.66809523809525</v>
      </c>
      <c r="AJ40" s="146">
        <v>480.70175438596493</v>
      </c>
      <c r="AK40" s="6">
        <v>514.81481481481489</v>
      </c>
      <c r="AL40" s="174">
        <v>496.29629629629625</v>
      </c>
      <c r="AM40" s="170">
        <f t="shared" si="0"/>
        <v>11.666666666666638</v>
      </c>
      <c r="AN40" s="170">
        <f t="shared" si="1"/>
        <v>-3.5971223021582976</v>
      </c>
    </row>
    <row r="41" spans="1:40" ht="15" customHeight="1" x14ac:dyDescent="0.35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69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0">
        <v>246.27526836014567</v>
      </c>
      <c r="R41" s="8">
        <v>259.19664184335898</v>
      </c>
      <c r="S41" s="47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0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6">
        <v>205.31159956429329</v>
      </c>
      <c r="AI41" s="6">
        <v>249.00949999999997</v>
      </c>
      <c r="AJ41" s="146">
        <v>249.41252109938841</v>
      </c>
      <c r="AK41" s="6">
        <v>231.71526424678154</v>
      </c>
      <c r="AL41" s="174">
        <v>236.42087493057761</v>
      </c>
      <c r="AM41" s="170">
        <f t="shared" si="0"/>
        <v>7.014137382838177</v>
      </c>
      <c r="AN41" s="170">
        <f t="shared" si="1"/>
        <v>2.030772853524442</v>
      </c>
    </row>
    <row r="42" spans="1:40" ht="15" customHeight="1" x14ac:dyDescent="0.35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69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0">
        <v>187.99018254793799</v>
      </c>
      <c r="R42" s="8">
        <v>203.663232329159</v>
      </c>
      <c r="S42" s="47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0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6">
        <v>188.59771387369463</v>
      </c>
      <c r="AI42" s="6">
        <v>234.39047619047614</v>
      </c>
      <c r="AJ42" s="146">
        <v>251.32336655164164</v>
      </c>
      <c r="AK42" s="6">
        <v>286.85630651494398</v>
      </c>
      <c r="AL42" s="174">
        <v>236.09934368920327</v>
      </c>
      <c r="AM42" s="170">
        <f t="shared" si="0"/>
        <v>21.00343663949953</v>
      </c>
      <c r="AN42" s="170">
        <f t="shared" si="1"/>
        <v>-17.69421193572277</v>
      </c>
    </row>
    <row r="43" spans="1:40" ht="15" customHeight="1" x14ac:dyDescent="0.35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0">
        <v>528.66666666666674</v>
      </c>
      <c r="R43" s="47">
        <v>566.66666666666697</v>
      </c>
      <c r="S43" s="47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0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6">
        <v>540.00000000000011</v>
      </c>
      <c r="AI43" s="6">
        <v>530.15619047619055</v>
      </c>
      <c r="AJ43" s="146">
        <v>568.42105263157896</v>
      </c>
      <c r="AK43" s="6">
        <v>563.70370370370381</v>
      </c>
      <c r="AL43" s="174">
        <v>557.8947368421052</v>
      </c>
      <c r="AM43" s="170">
        <f t="shared" si="0"/>
        <v>4.7879697216368378</v>
      </c>
      <c r="AN43" s="170">
        <f t="shared" si="1"/>
        <v>-1.0305000345805673</v>
      </c>
    </row>
    <row r="44" spans="1:40" ht="15" customHeight="1" x14ac:dyDescent="0.35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0">
        <v>609.47368421052636</v>
      </c>
      <c r="R44" s="8">
        <v>632.9037849195214</v>
      </c>
      <c r="S44" s="47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0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6">
        <v>595.23809523809518</v>
      </c>
      <c r="AI44" s="6">
        <v>615</v>
      </c>
      <c r="AJ44" s="146">
        <v>627.5</v>
      </c>
      <c r="AK44" s="6">
        <v>588.09523809523807</v>
      </c>
      <c r="AL44" s="174">
        <v>585.43478260869597</v>
      </c>
      <c r="AM44" s="170">
        <f t="shared" si="0"/>
        <v>-4.2125385310898205</v>
      </c>
      <c r="AN44" s="170">
        <f t="shared" si="1"/>
        <v>-0.45238514346060088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6.26953125" customWidth="1"/>
    <col min="2" max="13" width="9.1796875" style="4"/>
    <col min="21" max="21" width="12.269531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71" t="s">
        <v>1</v>
      </c>
      <c r="B2" s="27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4">
        <v>523.33333333333303</v>
      </c>
      <c r="H2" s="20">
        <v>465.55555555555554</v>
      </c>
      <c r="I2" s="6">
        <v>499.6875</v>
      </c>
      <c r="J2" s="6">
        <v>499.875</v>
      </c>
      <c r="K2" s="72">
        <v>490</v>
      </c>
      <c r="L2" s="73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0">
        <v>578.57142857142901</v>
      </c>
      <c r="R2" s="47">
        <v>512</v>
      </c>
      <c r="S2" s="47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0">
        <v>475.88235294117646</v>
      </c>
      <c r="AD2" s="22">
        <v>466.25</v>
      </c>
      <c r="AE2" s="6">
        <v>486.052631578947</v>
      </c>
      <c r="AF2" s="6">
        <v>468.125</v>
      </c>
      <c r="AG2" s="17">
        <v>473.12</v>
      </c>
      <c r="AH2" s="6">
        <v>471.66666666666669</v>
      </c>
      <c r="AI2" s="6">
        <v>475.83333333333331</v>
      </c>
      <c r="AJ2" s="146">
        <v>502.94117647058823</v>
      </c>
      <c r="AK2" s="6">
        <v>479.33333333333297</v>
      </c>
      <c r="AL2" s="174">
        <v>471.42857142857144</v>
      </c>
      <c r="AM2" s="170">
        <f>(AL2-Z2)/Z2*100</f>
        <v>-1.7857142857142825</v>
      </c>
      <c r="AN2" s="170">
        <f>(AL2-AK2)/AK2*100</f>
        <v>-1.6491158354857167</v>
      </c>
    </row>
    <row r="3" spans="1:40" ht="15" customHeight="1" x14ac:dyDescent="0.35">
      <c r="A3" s="71" t="s">
        <v>2</v>
      </c>
      <c r="B3" s="27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4">
        <v>46.176470588235297</v>
      </c>
      <c r="H3" s="20">
        <v>42.25</v>
      </c>
      <c r="I3" s="6">
        <v>46.052631578947398</v>
      </c>
      <c r="J3" s="6">
        <v>45.3888888888889</v>
      </c>
      <c r="K3" s="72">
        <v>41.875</v>
      </c>
      <c r="L3" s="74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0">
        <v>42.75</v>
      </c>
      <c r="R3" s="47">
        <v>40</v>
      </c>
      <c r="S3" s="47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0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6">
        <v>41.578947368421055</v>
      </c>
      <c r="AI3" s="6">
        <v>39.375</v>
      </c>
      <c r="AJ3" s="146">
        <v>43.25</v>
      </c>
      <c r="AK3" s="6">
        <v>43</v>
      </c>
      <c r="AL3" s="174">
        <v>39.722222222222221</v>
      </c>
      <c r="AM3" s="170">
        <f t="shared" ref="AM3:AM44" si="0">(AL3-Z3)/Z3*100</f>
        <v>-5.423280423280425</v>
      </c>
      <c r="AN3" s="170">
        <f t="shared" ref="AN3:AN44" si="1">(AL3-AK3)/AK3*100</f>
        <v>-7.6227390180878567</v>
      </c>
    </row>
    <row r="4" spans="1:40" ht="15" customHeight="1" x14ac:dyDescent="0.35">
      <c r="A4" s="71" t="s">
        <v>3</v>
      </c>
      <c r="B4" s="27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4">
        <v>386.26201406772117</v>
      </c>
      <c r="H4" s="20">
        <v>411.69624356011701</v>
      </c>
      <c r="I4" s="6">
        <v>447.06588235294117</v>
      </c>
      <c r="J4" s="6">
        <v>454.27769311711802</v>
      </c>
      <c r="K4" s="72">
        <v>430.51864681177301</v>
      </c>
      <c r="L4" s="73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0">
        <v>457.10569178754082</v>
      </c>
      <c r="R4" s="47">
        <v>485</v>
      </c>
      <c r="S4" s="47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0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6">
        <v>322.75737621521353</v>
      </c>
      <c r="AI4" s="6">
        <v>328.40941176470591</v>
      </c>
      <c r="AJ4" s="146">
        <v>325.53293199506135</v>
      </c>
      <c r="AK4" s="6">
        <v>313.72446358028134</v>
      </c>
      <c r="AL4" s="174">
        <v>327.61856244389622</v>
      </c>
      <c r="AM4" s="170">
        <f t="shared" si="0"/>
        <v>-19.275504396050447</v>
      </c>
      <c r="AN4" s="170">
        <f t="shared" si="1"/>
        <v>4.4287585051713441</v>
      </c>
    </row>
    <row r="5" spans="1:40" ht="15" customHeight="1" x14ac:dyDescent="0.35">
      <c r="A5" s="71" t="s">
        <v>4</v>
      </c>
      <c r="B5" s="27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4">
        <v>332.42899832171361</v>
      </c>
      <c r="H5" s="20">
        <v>348.10260402872422</v>
      </c>
      <c r="I5" s="6">
        <v>355.34388888888884</v>
      </c>
      <c r="J5" s="6">
        <v>355.05698504091669</v>
      </c>
      <c r="K5" s="72">
        <v>321.60082734769099</v>
      </c>
      <c r="L5" s="72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0">
        <v>364.83358434162113</v>
      </c>
      <c r="R5" s="47">
        <v>376.82499548492001</v>
      </c>
      <c r="S5" s="47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0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6">
        <v>235.742556017514</v>
      </c>
      <c r="AI5" s="6">
        <v>224.30437500000002</v>
      </c>
      <c r="AJ5" s="146">
        <v>217.86534491515513</v>
      </c>
      <c r="AK5" s="6">
        <v>222.05948475617691</v>
      </c>
      <c r="AL5" s="174">
        <v>214.28687252708767</v>
      </c>
      <c r="AM5" s="170">
        <f t="shared" si="0"/>
        <v>-29.772523539089896</v>
      </c>
      <c r="AN5" s="170">
        <f t="shared" si="1"/>
        <v>-3.5002387930529686</v>
      </c>
    </row>
    <row r="6" spans="1:40" ht="15" customHeight="1" x14ac:dyDescent="0.35">
      <c r="A6" s="71" t="s">
        <v>5</v>
      </c>
      <c r="B6" s="27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4">
        <v>1018.3170203602</v>
      </c>
      <c r="H6" s="20">
        <v>1012.53350203717</v>
      </c>
      <c r="I6" s="6">
        <v>924.32933333333324</v>
      </c>
      <c r="J6" s="6">
        <v>995.27132915398965</v>
      </c>
      <c r="K6" s="72">
        <v>855.032660837614</v>
      </c>
      <c r="L6" s="73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0">
        <v>772.74555779053526</v>
      </c>
      <c r="R6" s="8">
        <v>802.58369876714505</v>
      </c>
      <c r="S6" s="47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0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6">
        <v>1088.1055951421999</v>
      </c>
      <c r="AI6" s="6">
        <v>1058.53</v>
      </c>
      <c r="AJ6" s="146">
        <v>983.29926824050949</v>
      </c>
      <c r="AK6" s="6">
        <v>998.08932843471996</v>
      </c>
      <c r="AL6" s="174">
        <v>960.22827746965663</v>
      </c>
      <c r="AM6" s="170">
        <f t="shared" si="0"/>
        <v>11.654450868564725</v>
      </c>
      <c r="AN6" s="170">
        <f t="shared" si="1"/>
        <v>-3.7933529481213792</v>
      </c>
    </row>
    <row r="7" spans="1:40" ht="15" customHeight="1" x14ac:dyDescent="0.35">
      <c r="A7" s="71" t="s">
        <v>6</v>
      </c>
      <c r="B7" s="27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4">
        <v>1385.20645218094</v>
      </c>
      <c r="H7" s="20">
        <v>1303.8567493112948</v>
      </c>
      <c r="I7" s="6">
        <v>1281.7625</v>
      </c>
      <c r="J7" s="6">
        <v>1346.9069616432701</v>
      </c>
      <c r="K7" s="72">
        <v>1478.5696329813977</v>
      </c>
      <c r="L7" s="73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0">
        <v>1323.4090909090908</v>
      </c>
      <c r="R7" s="8">
        <v>1334.6965081873871</v>
      </c>
      <c r="S7" s="47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0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6">
        <v>1302.35743015155</v>
      </c>
      <c r="AI7" s="6">
        <v>1322.99928571429</v>
      </c>
      <c r="AJ7" s="146">
        <v>1371.4497382663501</v>
      </c>
      <c r="AK7" s="6">
        <v>1390.4063772484801</v>
      </c>
      <c r="AL7" s="174">
        <v>1370.4844839308701</v>
      </c>
      <c r="AM7" s="170">
        <f t="shared" si="0"/>
        <v>1.5144352477221792</v>
      </c>
      <c r="AN7" s="170">
        <f t="shared" si="1"/>
        <v>-1.4328108417507499</v>
      </c>
    </row>
    <row r="8" spans="1:40" ht="15" customHeight="1" x14ac:dyDescent="0.35">
      <c r="A8" s="71" t="s">
        <v>7</v>
      </c>
      <c r="B8" s="27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4">
        <v>262.5</v>
      </c>
      <c r="H8" s="20">
        <v>255.55555555555554</v>
      </c>
      <c r="I8" s="6">
        <v>247.05882352941177</v>
      </c>
      <c r="J8" s="6">
        <v>259.375</v>
      </c>
      <c r="K8" s="72">
        <v>257.14285714285717</v>
      </c>
      <c r="L8" s="73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0">
        <v>255.55555555555554</v>
      </c>
      <c r="R8" s="8">
        <v>257.54192694169632</v>
      </c>
      <c r="S8" s="47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0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6">
        <v>252.63157894736841</v>
      </c>
      <c r="AI8" s="6">
        <v>260.5263157894737</v>
      </c>
      <c r="AJ8" s="146">
        <v>261.11111111111109</v>
      </c>
      <c r="AK8" s="6">
        <v>256</v>
      </c>
      <c r="AL8" s="174">
        <v>255.55555555555554</v>
      </c>
      <c r="AM8" s="170">
        <f t="shared" si="0"/>
        <v>-0.81181192757165743</v>
      </c>
      <c r="AN8" s="170">
        <f t="shared" si="1"/>
        <v>-0.17361111111111605</v>
      </c>
    </row>
    <row r="9" spans="1:40" ht="15" customHeight="1" x14ac:dyDescent="0.35">
      <c r="A9" s="71" t="s">
        <v>8</v>
      </c>
      <c r="B9" s="27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4">
        <v>250</v>
      </c>
      <c r="H9" s="20">
        <v>253.8095238095238</v>
      </c>
      <c r="I9" s="6">
        <v>241.66666666666666</v>
      </c>
      <c r="J9" s="6">
        <v>244.44444444444446</v>
      </c>
      <c r="K9" s="72">
        <v>244.44444444444446</v>
      </c>
      <c r="L9" s="73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0">
        <v>250</v>
      </c>
      <c r="R9" s="47">
        <v>265</v>
      </c>
      <c r="S9" s="47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0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6">
        <v>250</v>
      </c>
      <c r="AI9" s="6">
        <v>250</v>
      </c>
      <c r="AJ9" s="146">
        <v>250</v>
      </c>
      <c r="AK9" s="6">
        <v>244.73684210526315</v>
      </c>
      <c r="AL9" s="174">
        <v>247.22222222222223</v>
      </c>
      <c r="AM9" s="170">
        <f t="shared" si="0"/>
        <v>-8.4362139917695451</v>
      </c>
      <c r="AN9" s="170">
        <f t="shared" si="1"/>
        <v>1.0155316606929568</v>
      </c>
    </row>
    <row r="10" spans="1:40" ht="15" customHeight="1" x14ac:dyDescent="0.35">
      <c r="A10" s="71" t="s">
        <v>9</v>
      </c>
      <c r="B10" s="27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4">
        <v>897.50440917107596</v>
      </c>
      <c r="H10" s="20">
        <v>879.53514739229001</v>
      </c>
      <c r="I10" s="6">
        <v>661.327</v>
      </c>
      <c r="J10" s="6">
        <v>676.34259259259295</v>
      </c>
      <c r="K10" s="72">
        <v>653.04232804232799</v>
      </c>
      <c r="L10" s="72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0">
        <v>351.58770786795731</v>
      </c>
      <c r="R10" s="8">
        <v>365.53417011965001</v>
      </c>
      <c r="S10" s="47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0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6">
        <v>354.72536087385623</v>
      </c>
      <c r="AI10" s="6">
        <v>360.868333333333</v>
      </c>
      <c r="AJ10" s="146">
        <v>430.46634617278693</v>
      </c>
      <c r="AK10" s="6">
        <v>418.72150837668079</v>
      </c>
      <c r="AL10" s="174">
        <v>418.69440334630201</v>
      </c>
      <c r="AM10" s="170">
        <f t="shared" si="0"/>
        <v>6.9643062315823308</v>
      </c>
      <c r="AN10" s="170">
        <f t="shared" si="1"/>
        <v>-6.4732835157810453E-3</v>
      </c>
    </row>
    <row r="11" spans="1:40" ht="15" customHeight="1" x14ac:dyDescent="0.35">
      <c r="A11" s="71" t="s">
        <v>10</v>
      </c>
      <c r="B11" s="27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4">
        <v>1150</v>
      </c>
      <c r="H11" s="20">
        <v>1000</v>
      </c>
      <c r="I11" s="6">
        <v>1166.6666666666667</v>
      </c>
      <c r="J11" s="6">
        <v>1083.3333333333301</v>
      </c>
      <c r="K11" s="72">
        <v>987.30158730158735</v>
      </c>
      <c r="L11" s="73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0">
        <v>1079.6296296296296</v>
      </c>
      <c r="R11" s="8">
        <v>1091.3929676275</v>
      </c>
      <c r="S11" s="47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0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6">
        <v>958.33333333332996</v>
      </c>
      <c r="AI11" s="6">
        <v>919.44500000000005</v>
      </c>
      <c r="AJ11" s="146">
        <v>1028.4210526315801</v>
      </c>
      <c r="AK11" s="6">
        <v>1030</v>
      </c>
      <c r="AL11" s="174">
        <v>998.23</v>
      </c>
      <c r="AM11" s="170">
        <f t="shared" si="0"/>
        <v>-13.92135343591138</v>
      </c>
      <c r="AN11" s="170">
        <f t="shared" si="1"/>
        <v>-3.0844660194174738</v>
      </c>
    </row>
    <row r="12" spans="1:40" ht="15" customHeight="1" x14ac:dyDescent="0.35">
      <c r="A12" s="71" t="s">
        <v>11</v>
      </c>
      <c r="B12" s="27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4">
        <v>1212.5</v>
      </c>
      <c r="H12" s="20">
        <v>1236.3636363636399</v>
      </c>
      <c r="I12" s="6">
        <v>1150</v>
      </c>
      <c r="J12" s="6">
        <v>1193.75</v>
      </c>
      <c r="K12" s="72">
        <v>1146.6666666666667</v>
      </c>
      <c r="L12" s="73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0">
        <v>1148.5168426344896</v>
      </c>
      <c r="R12" s="8">
        <v>1145.0299241883822</v>
      </c>
      <c r="S12" s="47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0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6">
        <v>1104.48529411765</v>
      </c>
      <c r="AI12" s="6">
        <v>1050</v>
      </c>
      <c r="AJ12" s="146">
        <v>1075</v>
      </c>
      <c r="AK12" s="6">
        <v>1084.2857142857099</v>
      </c>
      <c r="AL12" s="174">
        <v>1058.26</v>
      </c>
      <c r="AM12" s="170">
        <f t="shared" si="0"/>
        <v>-10.274541902208934</v>
      </c>
      <c r="AN12" s="170">
        <f t="shared" si="1"/>
        <v>-2.4002635046109368</v>
      </c>
    </row>
    <row r="13" spans="1:40" ht="15" customHeight="1" x14ac:dyDescent="0.35">
      <c r="A13" s="71" t="s">
        <v>12</v>
      </c>
      <c r="B13" s="27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4">
        <v>168.75</v>
      </c>
      <c r="H13" s="20">
        <v>177.5</v>
      </c>
      <c r="I13" s="6">
        <v>137.5</v>
      </c>
      <c r="J13" s="6">
        <v>180</v>
      </c>
      <c r="K13" s="72">
        <v>170</v>
      </c>
      <c r="L13" s="72">
        <v>170</v>
      </c>
      <c r="M13" s="13">
        <v>170</v>
      </c>
      <c r="N13" s="15">
        <v>178</v>
      </c>
      <c r="O13" s="6">
        <v>175</v>
      </c>
      <c r="P13" s="6">
        <v>160</v>
      </c>
      <c r="Q13" s="20">
        <v>156</v>
      </c>
      <c r="R13" s="8">
        <v>166.41907232213643</v>
      </c>
      <c r="S13" s="47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0">
        <v>150</v>
      </c>
      <c r="AD13" s="6">
        <v>165</v>
      </c>
      <c r="AE13" s="6">
        <v>165</v>
      </c>
      <c r="AF13" s="6">
        <v>160</v>
      </c>
      <c r="AG13" s="17">
        <v>166</v>
      </c>
      <c r="AH13" s="6">
        <v>163.33333333333334</v>
      </c>
      <c r="AI13" s="6">
        <v>153.33333333333334</v>
      </c>
      <c r="AJ13" s="146">
        <v>160</v>
      </c>
      <c r="AK13" s="6">
        <v>151.66666666666666</v>
      </c>
      <c r="AL13" s="174">
        <v>157.14285714285714</v>
      </c>
      <c r="AM13" s="170">
        <f t="shared" si="0"/>
        <v>-5.8736199856320868</v>
      </c>
      <c r="AN13" s="170">
        <f t="shared" si="1"/>
        <v>3.6106750392464715</v>
      </c>
    </row>
    <row r="14" spans="1:40" ht="15" customHeight="1" x14ac:dyDescent="0.35">
      <c r="A14" s="71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4">
        <v>195.5</v>
      </c>
      <c r="H14" s="20">
        <v>195.55555555555554</v>
      </c>
      <c r="I14" s="6">
        <v>197.89473684210526</v>
      </c>
      <c r="J14" s="6">
        <v>201.94444444444446</v>
      </c>
      <c r="K14" s="72">
        <v>197.05882352941177</v>
      </c>
      <c r="L14" s="72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0">
        <v>209.28571428571428</v>
      </c>
      <c r="R14" s="47">
        <v>225</v>
      </c>
      <c r="S14" s="47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0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6">
        <v>192.77777777777777</v>
      </c>
      <c r="AI14" s="6">
        <v>199.375</v>
      </c>
      <c r="AJ14" s="146">
        <v>192.5</v>
      </c>
      <c r="AK14" s="6">
        <v>195.5</v>
      </c>
      <c r="AL14" s="174">
        <v>193.33333333333334</v>
      </c>
      <c r="AM14" s="170">
        <f t="shared" si="0"/>
        <v>-12.121212121212118</v>
      </c>
      <c r="AN14" s="170">
        <f t="shared" si="1"/>
        <v>-1.1082693947144027</v>
      </c>
    </row>
    <row r="15" spans="1:40" ht="15" customHeight="1" x14ac:dyDescent="0.35">
      <c r="A15" s="71" t="s">
        <v>14</v>
      </c>
      <c r="B15" s="27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4">
        <v>1481.6666666666699</v>
      </c>
      <c r="H15" s="20">
        <v>1432.1428571428601</v>
      </c>
      <c r="I15" s="6">
        <v>1319.2307692307693</v>
      </c>
      <c r="J15" s="6">
        <v>1316.6666666666667</v>
      </c>
      <c r="K15" s="72">
        <v>1290</v>
      </c>
      <c r="L15" s="73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0">
        <v>1387.5</v>
      </c>
      <c r="R15" s="8">
        <v>1361.6869863935508</v>
      </c>
      <c r="S15" s="47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0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6">
        <v>1833.3333333333301</v>
      </c>
      <c r="AI15" s="6">
        <v>1795.2222222222199</v>
      </c>
      <c r="AJ15" s="146">
        <v>1863.6363636363601</v>
      </c>
      <c r="AK15" s="6">
        <v>1877.7777777777801</v>
      </c>
      <c r="AL15" s="174">
        <v>1867.42857142857</v>
      </c>
      <c r="AM15" s="170">
        <f t="shared" si="0"/>
        <v>38.80808048334189</v>
      </c>
      <c r="AN15" s="170">
        <f t="shared" si="1"/>
        <v>-0.55114116652598277</v>
      </c>
    </row>
    <row r="16" spans="1:40" ht="15" customHeight="1" x14ac:dyDescent="0.35">
      <c r="A16" s="71" t="s">
        <v>15</v>
      </c>
      <c r="B16" s="27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4">
        <v>274.00905888358665</v>
      </c>
      <c r="H16" s="20">
        <v>279.85022512317101</v>
      </c>
      <c r="I16" s="6">
        <v>215.656842105263</v>
      </c>
      <c r="J16" s="6">
        <v>218.78351340536199</v>
      </c>
      <c r="K16" s="72">
        <v>185.647386339148</v>
      </c>
      <c r="L16" s="73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0">
        <v>146.57530530601707</v>
      </c>
      <c r="R16" s="8">
        <v>189.36448775391381</v>
      </c>
      <c r="S16" s="47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0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6">
        <v>145.48768197280037</v>
      </c>
      <c r="AI16" s="6">
        <v>129.79875000000004</v>
      </c>
      <c r="AJ16" s="146">
        <v>139.21180527546986</v>
      </c>
      <c r="AK16" s="6">
        <v>137.53544114615542</v>
      </c>
      <c r="AL16" s="174">
        <v>129.57016330730269</v>
      </c>
      <c r="AM16" s="170">
        <f t="shared" si="0"/>
        <v>-4.6916198649111331</v>
      </c>
      <c r="AN16" s="170">
        <f t="shared" si="1"/>
        <v>-5.7914365726200199</v>
      </c>
    </row>
    <row r="17" spans="1:40" ht="15" customHeight="1" x14ac:dyDescent="0.35">
      <c r="A17" s="71" t="s">
        <v>16</v>
      </c>
      <c r="B17" s="27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4">
        <v>298.95622895622898</v>
      </c>
      <c r="H17" s="20">
        <v>255.06544152552166</v>
      </c>
      <c r="I17" s="6">
        <v>237.56250000000003</v>
      </c>
      <c r="J17" s="6">
        <v>245.78079327761299</v>
      </c>
      <c r="K17" s="72">
        <v>189.77717146779574</v>
      </c>
      <c r="L17" s="73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0">
        <v>174.73974598026683</v>
      </c>
      <c r="R17" s="8">
        <v>203.57526531699972</v>
      </c>
      <c r="S17" s="47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0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6">
        <v>131.25541125541125</v>
      </c>
      <c r="AI17" s="6">
        <v>125.85</v>
      </c>
      <c r="AJ17" s="146">
        <v>152.7777777777778</v>
      </c>
      <c r="AK17" s="6">
        <v>160.96059113300493</v>
      </c>
      <c r="AL17" s="174">
        <v>141.43391804649411</v>
      </c>
      <c r="AM17" s="170">
        <f t="shared" si="0"/>
        <v>-34.477999581372728</v>
      </c>
      <c r="AN17" s="170">
        <f t="shared" si="1"/>
        <v>-12.131337831864407</v>
      </c>
    </row>
    <row r="18" spans="1:40" ht="15" customHeight="1" x14ac:dyDescent="0.35">
      <c r="A18" s="71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4">
        <v>906.31724255928077</v>
      </c>
      <c r="H18" s="20">
        <v>908.05055140757895</v>
      </c>
      <c r="I18" s="6">
        <v>824.42250000000001</v>
      </c>
      <c r="J18" s="6">
        <v>860.23584258878373</v>
      </c>
      <c r="K18" s="72">
        <v>834.18439505276478</v>
      </c>
      <c r="L18" s="73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0">
        <v>896.06457372414798</v>
      </c>
      <c r="R18" s="8">
        <v>861.73919132271772</v>
      </c>
      <c r="S18" s="47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0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6">
        <v>855.50318970281296</v>
      </c>
      <c r="AI18" s="6">
        <v>785.66624999999999</v>
      </c>
      <c r="AJ18" s="146">
        <v>842.34588106928527</v>
      </c>
      <c r="AK18" s="6">
        <v>866.02609212030518</v>
      </c>
      <c r="AL18" s="174">
        <v>920.92933923419002</v>
      </c>
      <c r="AM18" s="170">
        <f t="shared" si="0"/>
        <v>4.5128619052389647</v>
      </c>
      <c r="AN18" s="170">
        <f t="shared" si="1"/>
        <v>6.3396758612046398</v>
      </c>
    </row>
    <row r="19" spans="1:40" ht="15" customHeight="1" x14ac:dyDescent="0.35">
      <c r="A19" s="71" t="s">
        <v>18</v>
      </c>
      <c r="B19" s="27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4">
        <v>2142.0802717470201</v>
      </c>
      <c r="H19" s="20">
        <v>2129.39724635226</v>
      </c>
      <c r="I19" s="6">
        <v>1997.7793750000001</v>
      </c>
      <c r="J19" s="6">
        <v>2028.00559739451</v>
      </c>
      <c r="K19" s="72">
        <v>1989.55047259546</v>
      </c>
      <c r="L19" s="73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0">
        <v>1561.5488769271701</v>
      </c>
      <c r="R19" s="47">
        <v>1533.3333333333301</v>
      </c>
      <c r="S19" s="47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0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6">
        <v>1671.2121212121201</v>
      </c>
      <c r="AI19" s="6">
        <v>1598.16</v>
      </c>
      <c r="AJ19" s="146">
        <v>1626.2668289784499</v>
      </c>
      <c r="AK19" s="6">
        <v>1628.0219780219779</v>
      </c>
      <c r="AL19" s="174">
        <v>1604.3434343434301</v>
      </c>
      <c r="AM19" s="170">
        <f t="shared" si="0"/>
        <v>2.4237219508904824</v>
      </c>
      <c r="AN19" s="170">
        <f t="shared" si="1"/>
        <v>-1.4544363650002385</v>
      </c>
    </row>
    <row r="20" spans="1:40" ht="15" customHeight="1" x14ac:dyDescent="0.35">
      <c r="A20" s="71" t="s">
        <v>19</v>
      </c>
      <c r="B20" s="27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4">
        <v>217.70660711837201</v>
      </c>
      <c r="H20" s="20">
        <v>249.587967390459</v>
      </c>
      <c r="I20" s="6">
        <v>342.52000000000004</v>
      </c>
      <c r="J20" s="6">
        <v>312.154195011338</v>
      </c>
      <c r="K20" s="72">
        <v>244.12798057299338</v>
      </c>
      <c r="L20" s="73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0">
        <v>224.78264627084957</v>
      </c>
      <c r="R20" s="8">
        <v>256.58945442211319</v>
      </c>
      <c r="S20" s="47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0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6">
        <v>199.5132350204814</v>
      </c>
      <c r="AI20" s="6">
        <v>251.26666666666668</v>
      </c>
      <c r="AJ20" s="146">
        <v>310.55989509929401</v>
      </c>
      <c r="AK20" s="6">
        <v>345.62086520290853</v>
      </c>
      <c r="AL20" s="174">
        <v>332.71896501501027</v>
      </c>
      <c r="AM20" s="170">
        <f t="shared" si="0"/>
        <v>28.481447515423525</v>
      </c>
      <c r="AN20" s="170">
        <f t="shared" si="1"/>
        <v>-3.7329633384037053</v>
      </c>
    </row>
    <row r="21" spans="1:40" ht="15" customHeight="1" x14ac:dyDescent="0.35">
      <c r="A21" s="71" t="s">
        <v>20</v>
      </c>
      <c r="B21" s="27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4">
        <v>369.11764705882399</v>
      </c>
      <c r="H21" s="20">
        <v>333.33333333333331</v>
      </c>
      <c r="I21" s="6">
        <v>343.1366666666666</v>
      </c>
      <c r="J21" s="6">
        <v>346.17647058823502</v>
      </c>
      <c r="K21" s="72">
        <v>330.88235294117601</v>
      </c>
      <c r="L21" s="73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0">
        <v>311.35445242588099</v>
      </c>
      <c r="R21" s="8">
        <v>326.69462379973083</v>
      </c>
      <c r="S21" s="47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0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6">
        <v>323.05502846299811</v>
      </c>
      <c r="AI21" s="6">
        <v>382.70923076923071</v>
      </c>
      <c r="AJ21" s="146">
        <v>425.49019607843138</v>
      </c>
      <c r="AK21" s="6">
        <v>399.859943977591</v>
      </c>
      <c r="AL21" s="174">
        <v>382.35294117647061</v>
      </c>
      <c r="AM21" s="170">
        <f t="shared" si="0"/>
        <v>18.554243138759283</v>
      </c>
      <c r="AN21" s="170">
        <f t="shared" si="1"/>
        <v>-4.3782837127845751</v>
      </c>
    </row>
    <row r="22" spans="1:40" ht="15" customHeight="1" x14ac:dyDescent="0.35">
      <c r="A22" s="71" t="s">
        <v>21</v>
      </c>
      <c r="B22" s="27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4">
        <v>348.39011070628715</v>
      </c>
      <c r="H22" s="20">
        <v>321.01278885299155</v>
      </c>
      <c r="I22" s="6">
        <v>321.24874999999997</v>
      </c>
      <c r="J22" s="6">
        <v>326.18020432106903</v>
      </c>
      <c r="K22" s="72">
        <v>315.70634796220099</v>
      </c>
      <c r="L22" s="73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47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0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6">
        <v>309.10519125683061</v>
      </c>
      <c r="AI22" s="7">
        <v>311.02</v>
      </c>
      <c r="AJ22" s="146">
        <v>358.32338514699399</v>
      </c>
      <c r="AK22" s="6">
        <v>377.8097041318041</v>
      </c>
      <c r="AL22" s="174">
        <v>379.52510691264365</v>
      </c>
      <c r="AM22" s="170">
        <f t="shared" si="0"/>
        <v>24.059315570719839</v>
      </c>
      <c r="AN22" s="170">
        <f t="shared" si="1"/>
        <v>0.45403883544534696</v>
      </c>
    </row>
    <row r="23" spans="1:40" ht="15" customHeight="1" x14ac:dyDescent="0.35">
      <c r="A23" s="71" t="s">
        <v>22</v>
      </c>
      <c r="B23" s="27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4">
        <v>353.74308820703504</v>
      </c>
      <c r="H23" s="20">
        <v>368.92318911035494</v>
      </c>
      <c r="I23" s="6">
        <v>379.46000000000004</v>
      </c>
      <c r="J23" s="6">
        <v>373.62510514143798</v>
      </c>
      <c r="K23" s="72">
        <v>330.49920064925192</v>
      </c>
      <c r="L23" s="73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0">
        <v>349.80661218175089</v>
      </c>
      <c r="R23" s="8">
        <v>353.66939943959602</v>
      </c>
      <c r="S23" s="47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0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6">
        <v>365.81468540866734</v>
      </c>
      <c r="AI23" s="6">
        <v>346.48500000000001</v>
      </c>
      <c r="AJ23" s="146">
        <v>410.60444339025901</v>
      </c>
      <c r="AK23" s="6">
        <v>436.29901960784298</v>
      </c>
      <c r="AL23" s="174">
        <v>435.50155911421177</v>
      </c>
      <c r="AM23" s="170">
        <f t="shared" si="0"/>
        <v>27.75317276768261</v>
      </c>
      <c r="AN23" s="170">
        <f t="shared" si="1"/>
        <v>-0.18277842896552565</v>
      </c>
    </row>
    <row r="24" spans="1:40" ht="15" customHeight="1" x14ac:dyDescent="0.35">
      <c r="A24" s="71" t="s">
        <v>23</v>
      </c>
      <c r="B24" s="27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4">
        <v>367.4966298321562</v>
      </c>
      <c r="H24" s="20">
        <v>365.5047103559574</v>
      </c>
      <c r="I24" s="6">
        <v>353.93499999999995</v>
      </c>
      <c r="J24" s="6">
        <v>350.05497332118</v>
      </c>
      <c r="K24" s="72">
        <v>305.34389004420899</v>
      </c>
      <c r="L24" s="73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0">
        <v>380.79470448249702</v>
      </c>
      <c r="R24" s="8">
        <v>384.71344385425402</v>
      </c>
      <c r="S24" s="47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0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6">
        <v>391.20019871747985</v>
      </c>
      <c r="AI24" s="6">
        <v>357.79411764705901</v>
      </c>
      <c r="AJ24" s="146">
        <v>392.51282706446699</v>
      </c>
      <c r="AK24" s="6">
        <v>415.92047930283201</v>
      </c>
      <c r="AL24" s="174">
        <v>403.850486543351</v>
      </c>
      <c r="AM24" s="170">
        <f t="shared" si="0"/>
        <v>11.440572409223623</v>
      </c>
      <c r="AN24" s="170">
        <f t="shared" si="1"/>
        <v>-2.9019952996093852</v>
      </c>
    </row>
    <row r="25" spans="1:40" ht="15" customHeight="1" x14ac:dyDescent="0.35">
      <c r="A25" s="71" t="s">
        <v>24</v>
      </c>
      <c r="B25" s="27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4">
        <v>379.09023656276599</v>
      </c>
      <c r="H25" s="20">
        <v>410.47378871940299</v>
      </c>
      <c r="I25" s="6">
        <v>437.12</v>
      </c>
      <c r="J25" s="6">
        <v>399.46208112874803</v>
      </c>
      <c r="K25" s="72">
        <v>323.0095373092214</v>
      </c>
      <c r="L25" s="73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0">
        <v>302.93605919825399</v>
      </c>
      <c r="R25" s="47">
        <v>385.71428571428601</v>
      </c>
      <c r="S25" s="47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0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6">
        <v>259.96274019044398</v>
      </c>
      <c r="AI25" s="6">
        <v>268.60466666666667</v>
      </c>
      <c r="AJ25" s="146">
        <v>302.80581917647777</v>
      </c>
      <c r="AK25" s="6">
        <v>325.35663886766798</v>
      </c>
      <c r="AL25" s="174">
        <v>280.15092617472669</v>
      </c>
      <c r="AM25" s="170">
        <f t="shared" si="0"/>
        <v>9.037760175956139</v>
      </c>
      <c r="AN25" s="170">
        <f t="shared" si="1"/>
        <v>-13.894203250399254</v>
      </c>
    </row>
    <row r="26" spans="1:40" ht="15" customHeight="1" x14ac:dyDescent="0.35">
      <c r="A26" s="71" t="s">
        <v>25</v>
      </c>
      <c r="B26" s="27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4">
        <v>298.29331683100202</v>
      </c>
      <c r="H26" s="20">
        <v>294.46389452151197</v>
      </c>
      <c r="I26" s="6">
        <v>295.212777777778</v>
      </c>
      <c r="J26" s="6">
        <v>271.594424462897</v>
      </c>
      <c r="K26" s="72">
        <v>183.00895514445301</v>
      </c>
      <c r="L26" s="73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0">
        <v>203.115806925914</v>
      </c>
      <c r="R26" s="8">
        <v>221.24297863122214</v>
      </c>
      <c r="S26" s="47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0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6">
        <v>163.779308657245</v>
      </c>
      <c r="AI26" s="6">
        <v>156.02608235294099</v>
      </c>
      <c r="AJ26" s="147">
        <v>163.37287693528555</v>
      </c>
      <c r="AK26" s="6">
        <v>162.5941522474761</v>
      </c>
      <c r="AL26" s="174">
        <v>156.50632344938899</v>
      </c>
      <c r="AM26" s="170">
        <f t="shared" si="0"/>
        <v>-6.0962059303667955</v>
      </c>
      <c r="AN26" s="170">
        <f t="shared" si="1"/>
        <v>-3.7441868074204474</v>
      </c>
    </row>
    <row r="27" spans="1:40" ht="15" customHeight="1" x14ac:dyDescent="0.35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72">
        <v>1550.1577126577099</v>
      </c>
      <c r="L27" s="73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0">
        <v>1079.8534798534799</v>
      </c>
      <c r="R27" s="8">
        <v>1176.0246182128001</v>
      </c>
      <c r="S27" s="47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0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6">
        <v>1126.2697466468001</v>
      </c>
      <c r="AI27" s="6">
        <v>1179.40769230769</v>
      </c>
      <c r="AJ27" s="146">
        <v>1194.8399426660301</v>
      </c>
      <c r="AK27" s="6">
        <v>1206.2675070027999</v>
      </c>
      <c r="AL27" s="174">
        <v>1250.1880783064717</v>
      </c>
      <c r="AM27" s="170">
        <f t="shared" si="0"/>
        <v>10.729398606404022</v>
      </c>
      <c r="AN27" s="170">
        <f t="shared" si="1"/>
        <v>3.6410307870101488</v>
      </c>
    </row>
    <row r="28" spans="1:40" ht="15" customHeight="1" x14ac:dyDescent="0.35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72">
        <v>863.35551703198803</v>
      </c>
      <c r="L28" s="73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0">
        <v>729.28848928848936</v>
      </c>
      <c r="R28" s="8">
        <v>785.51417269553531</v>
      </c>
      <c r="S28" s="47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0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6">
        <v>854.89800276059805</v>
      </c>
      <c r="AI28" s="6">
        <v>812.18583333333299</v>
      </c>
      <c r="AJ28" s="146">
        <v>807.95870795870803</v>
      </c>
      <c r="AK28" s="6">
        <v>812.83974949133324</v>
      </c>
      <c r="AL28" s="174">
        <v>839.72927472927495</v>
      </c>
      <c r="AM28" s="170">
        <f t="shared" si="0"/>
        <v>-1.9910135507228552</v>
      </c>
      <c r="AN28" s="170">
        <f t="shared" si="1"/>
        <v>3.3080967379817361</v>
      </c>
    </row>
    <row r="29" spans="1:40" ht="15" customHeight="1" x14ac:dyDescent="0.35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72">
        <v>262.420634920635</v>
      </c>
      <c r="L29" s="73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0">
        <v>203.5930735930736</v>
      </c>
      <c r="R29" s="8">
        <v>240.33103680842714</v>
      </c>
      <c r="S29" s="47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0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6">
        <v>223.333333333333</v>
      </c>
      <c r="AI29" s="6">
        <v>197.99666666666667</v>
      </c>
      <c r="AJ29" s="146">
        <v>208.57142857142901</v>
      </c>
      <c r="AK29" s="6">
        <v>219.92481203007517</v>
      </c>
      <c r="AL29" s="174">
        <v>202.54789272030601</v>
      </c>
      <c r="AM29" s="170">
        <f t="shared" si="0"/>
        <v>-20.426706414281952</v>
      </c>
      <c r="AN29" s="170">
        <f t="shared" si="1"/>
        <v>-7.9013000622198248</v>
      </c>
    </row>
    <row r="30" spans="1:40" ht="15" customHeight="1" x14ac:dyDescent="0.35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72">
        <v>118.367445878802</v>
      </c>
      <c r="L30" s="73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0">
        <v>117.242409450084</v>
      </c>
      <c r="R30" s="8">
        <v>126.88220827009557</v>
      </c>
      <c r="S30" s="47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0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6">
        <v>105.56716245570736</v>
      </c>
      <c r="AI30" s="6">
        <v>130.21250000000001</v>
      </c>
      <c r="AJ30" s="146">
        <v>132.9236316397442</v>
      </c>
      <c r="AK30" s="6">
        <v>112.08460138894922</v>
      </c>
      <c r="AL30" s="174">
        <v>127.28750046355181</v>
      </c>
      <c r="AM30" s="170">
        <f t="shared" si="0"/>
        <v>-2.4490613373960421</v>
      </c>
      <c r="AN30" s="170">
        <f t="shared" si="1"/>
        <v>13.563771371097088</v>
      </c>
    </row>
    <row r="31" spans="1:40" ht="15" customHeight="1" x14ac:dyDescent="0.35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72">
        <v>928.82403140467704</v>
      </c>
      <c r="L31" s="72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0">
        <v>850.38095238095002</v>
      </c>
      <c r="R31" s="8">
        <v>897.72387708578299</v>
      </c>
      <c r="S31" s="47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0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6">
        <v>848.48484848484998</v>
      </c>
      <c r="AI31" s="6">
        <v>831.11199999999997</v>
      </c>
      <c r="AJ31" s="146">
        <v>852.12121212120996</v>
      </c>
      <c r="AK31" s="6">
        <v>873.33333333332996</v>
      </c>
      <c r="AL31" s="174">
        <v>798.16498316498303</v>
      </c>
      <c r="AM31" s="170">
        <f t="shared" si="0"/>
        <v>-11.919500256711878</v>
      </c>
      <c r="AN31" s="170">
        <f t="shared" si="1"/>
        <v>-8.6070629963756353</v>
      </c>
    </row>
    <row r="32" spans="1:40" ht="15" customHeight="1" x14ac:dyDescent="0.35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72">
        <v>1046.7724867724869</v>
      </c>
      <c r="L32" s="73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0">
        <v>768.3545577955515</v>
      </c>
      <c r="R32" s="8">
        <v>861.06911865221002</v>
      </c>
      <c r="S32" s="47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0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6">
        <v>854.40317714648995</v>
      </c>
      <c r="AI32" s="6">
        <v>852.70352941176498</v>
      </c>
      <c r="AJ32" s="146">
        <v>810.08663322493123</v>
      </c>
      <c r="AK32" s="6">
        <v>851.69139588668997</v>
      </c>
      <c r="AL32" s="174">
        <v>832.34532151020005</v>
      </c>
      <c r="AM32" s="170">
        <f t="shared" si="0"/>
        <v>-15.425680852268098</v>
      </c>
      <c r="AN32" s="170">
        <f t="shared" si="1"/>
        <v>-2.271488765757562</v>
      </c>
    </row>
    <row r="33" spans="1:40" ht="15" customHeight="1" x14ac:dyDescent="0.35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72">
        <v>725.76752440106497</v>
      </c>
      <c r="L33" s="73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0">
        <v>781.884498480243</v>
      </c>
      <c r="R33" s="8">
        <v>758.81730826406215</v>
      </c>
      <c r="S33" s="47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0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6">
        <v>878.54609929078015</v>
      </c>
      <c r="AI33" s="6">
        <v>935.67399999999998</v>
      </c>
      <c r="AJ33" s="146">
        <v>899.809768368096</v>
      </c>
      <c r="AK33" s="6">
        <v>910.78787878788</v>
      </c>
      <c r="AL33" s="174">
        <v>856.83347966051997</v>
      </c>
      <c r="AM33" s="170">
        <f t="shared" si="0"/>
        <v>-3.628747750907523</v>
      </c>
      <c r="AN33" s="170">
        <f t="shared" si="1"/>
        <v>-5.9239259089795011</v>
      </c>
    </row>
    <row r="34" spans="1:40" ht="15" customHeight="1" x14ac:dyDescent="0.35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72">
        <v>1490.0000000000002</v>
      </c>
      <c r="L34" s="73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0">
        <v>1082.8885400314</v>
      </c>
      <c r="R34" s="8">
        <v>1135.67002590531</v>
      </c>
      <c r="S34" s="47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0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6">
        <v>1538.7707546786801</v>
      </c>
      <c r="AI34" s="6">
        <v>1498.6766666666699</v>
      </c>
      <c r="AJ34" s="146">
        <v>1471.37566137566</v>
      </c>
      <c r="AK34" s="6">
        <v>1475</v>
      </c>
      <c r="AL34" s="174">
        <v>1419.0476190476199</v>
      </c>
      <c r="AM34" s="170">
        <f t="shared" si="0"/>
        <v>-15.226226974060914</v>
      </c>
      <c r="AN34" s="170">
        <f t="shared" si="1"/>
        <v>-3.7933817594833932</v>
      </c>
    </row>
    <row r="35" spans="1:40" ht="15" customHeight="1" x14ac:dyDescent="0.35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72">
        <v>1355.1948051948</v>
      </c>
      <c r="L35" s="73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0">
        <v>1120</v>
      </c>
      <c r="R35" s="47">
        <v>1194.44444444444</v>
      </c>
      <c r="S35" s="47">
        <v>1200</v>
      </c>
      <c r="T35" s="47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0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6">
        <v>1338.0564784053199</v>
      </c>
      <c r="AI35" s="6">
        <v>1387.5</v>
      </c>
      <c r="AJ35" s="146">
        <v>1390.0910746812399</v>
      </c>
      <c r="AK35" s="6">
        <v>1405</v>
      </c>
      <c r="AL35" s="174">
        <v>1398.2</v>
      </c>
      <c r="AM35" s="170">
        <f t="shared" si="0"/>
        <v>5.9184903611189412</v>
      </c>
      <c r="AN35" s="170">
        <f t="shared" si="1"/>
        <v>-0.48398576512455188</v>
      </c>
    </row>
    <row r="36" spans="1:40" ht="15" customHeight="1" x14ac:dyDescent="0.35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72">
        <v>969.76236433250028</v>
      </c>
      <c r="L36" s="73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0">
        <v>975.81248155576861</v>
      </c>
      <c r="R36" s="8">
        <v>1025.0412520145414</v>
      </c>
      <c r="S36" s="47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0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6">
        <v>845.51400167513998</v>
      </c>
      <c r="AI36" s="6">
        <v>873.74437499999999</v>
      </c>
      <c r="AJ36" s="146">
        <v>904.97602866909403</v>
      </c>
      <c r="AK36" s="6">
        <v>908.03338577812997</v>
      </c>
      <c r="AL36" s="174">
        <v>895.12893020957995</v>
      </c>
      <c r="AM36" s="170">
        <f t="shared" si="0"/>
        <v>-0.82226118638394108</v>
      </c>
      <c r="AN36" s="170">
        <f t="shared" si="1"/>
        <v>-1.4211432939210356</v>
      </c>
    </row>
    <row r="37" spans="1:40" ht="15" customHeight="1" x14ac:dyDescent="0.35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0">
        <v>666.66666666666674</v>
      </c>
      <c r="R37" s="8">
        <v>717.077674301809</v>
      </c>
      <c r="S37" s="47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0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6">
        <v>553.33333333333303</v>
      </c>
      <c r="AI37" s="6">
        <v>552.38</v>
      </c>
      <c r="AJ37" s="146">
        <v>576.66666666666697</v>
      </c>
      <c r="AK37" s="6">
        <v>575.51515151515196</v>
      </c>
      <c r="AL37" s="174">
        <v>545</v>
      </c>
      <c r="AM37" s="170">
        <f t="shared" si="0"/>
        <v>-15.8639728001195</v>
      </c>
      <c r="AN37" s="170">
        <f t="shared" si="1"/>
        <v>-5.3022325189554218</v>
      </c>
    </row>
    <row r="38" spans="1:40" ht="15" customHeight="1" x14ac:dyDescent="0.35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0">
        <v>166.60065132455378</v>
      </c>
      <c r="R38" s="8">
        <v>192.69406818147917</v>
      </c>
      <c r="S38" s="47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0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6">
        <v>147.00309873894102</v>
      </c>
      <c r="AI38" s="6">
        <v>155.92352941176472</v>
      </c>
      <c r="AJ38" s="146">
        <v>150.17568443565864</v>
      </c>
      <c r="AK38" s="6">
        <v>144.29019936264007</v>
      </c>
      <c r="AL38" s="174">
        <v>144.73238270987397</v>
      </c>
      <c r="AM38" s="170">
        <f t="shared" si="0"/>
        <v>-1.7089688739157776</v>
      </c>
      <c r="AN38" s="170">
        <f t="shared" si="1"/>
        <v>0.30645417997003505</v>
      </c>
    </row>
    <row r="39" spans="1:40" ht="15" customHeight="1" x14ac:dyDescent="0.35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0">
        <v>177.73502915386089</v>
      </c>
      <c r="R39" s="8">
        <v>197.30517038962262</v>
      </c>
      <c r="S39" s="47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0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6">
        <v>147.67697586510133</v>
      </c>
      <c r="AI39" s="6">
        <v>148.08470588235295</v>
      </c>
      <c r="AJ39" s="146">
        <v>148.10831200675872</v>
      </c>
      <c r="AK39" s="6">
        <v>145.85938736726069</v>
      </c>
      <c r="AL39" s="174">
        <v>148.05994427465876</v>
      </c>
      <c r="AM39" s="170">
        <f t="shared" si="0"/>
        <v>7.1119293373366625</v>
      </c>
      <c r="AN39" s="170">
        <f t="shared" si="1"/>
        <v>1.5086837721711144</v>
      </c>
    </row>
    <row r="40" spans="1:40" ht="15" customHeight="1" x14ac:dyDescent="0.35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0">
        <v>444.66666666666663</v>
      </c>
      <c r="R40" s="47">
        <v>432.28070175438597</v>
      </c>
      <c r="S40" s="47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0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6">
        <v>435.0877192982457</v>
      </c>
      <c r="AI40" s="6">
        <v>435.55533333333335</v>
      </c>
      <c r="AJ40" s="146">
        <v>423.33333333333337</v>
      </c>
      <c r="AK40" s="6">
        <v>452</v>
      </c>
      <c r="AL40" s="174">
        <v>438.59649122807014</v>
      </c>
      <c r="AM40" s="170">
        <f t="shared" si="0"/>
        <v>-2.1313614615050245</v>
      </c>
      <c r="AN40" s="170">
        <f t="shared" si="1"/>
        <v>-2.965378046887138</v>
      </c>
    </row>
    <row r="41" spans="1:40" ht="15" customHeight="1" x14ac:dyDescent="0.35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73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0">
        <v>293.97859451098907</v>
      </c>
      <c r="R41" s="47">
        <v>321.161510447225</v>
      </c>
      <c r="S41" s="47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0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6">
        <v>244.82242552250301</v>
      </c>
      <c r="AI41" s="6">
        <v>194.2076923076923</v>
      </c>
      <c r="AJ41" s="146">
        <v>247.78597930334968</v>
      </c>
      <c r="AK41" s="6">
        <v>208.51021693753069</v>
      </c>
      <c r="AL41" s="174">
        <v>215.66208075177201</v>
      </c>
      <c r="AM41" s="170">
        <f t="shared" si="0"/>
        <v>-28.964025594026698</v>
      </c>
      <c r="AN41" s="170">
        <f t="shared" si="1"/>
        <v>3.4299824340905132</v>
      </c>
    </row>
    <row r="42" spans="1:40" ht="15" customHeight="1" x14ac:dyDescent="0.35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73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0">
        <v>306.60905967053702</v>
      </c>
      <c r="R42" s="47">
        <v>318.649425287356</v>
      </c>
      <c r="S42" s="47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0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6">
        <v>252.351481282789</v>
      </c>
      <c r="AI42" s="6">
        <v>206.08</v>
      </c>
      <c r="AJ42" s="146">
        <v>231.160345801255</v>
      </c>
      <c r="AK42" s="6">
        <v>214.01725546201664</v>
      </c>
      <c r="AL42" s="174">
        <v>205.4394875122</v>
      </c>
      <c r="AM42" s="170">
        <f t="shared" si="0"/>
        <v>-41.425116049085794</v>
      </c>
      <c r="AN42" s="170">
        <f t="shared" si="1"/>
        <v>-4.0079796048683551</v>
      </c>
    </row>
    <row r="43" spans="1:40" ht="15" customHeight="1" x14ac:dyDescent="0.35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0">
        <v>609.82456140350905</v>
      </c>
      <c r="R43" s="47">
        <v>633.33333333333303</v>
      </c>
      <c r="S43" s="47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0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6">
        <v>504.07407407407402</v>
      </c>
      <c r="AI43" s="6">
        <v>522.49812499999996</v>
      </c>
      <c r="AJ43" s="146">
        <v>550</v>
      </c>
      <c r="AK43" s="6">
        <v>568.59649122807002</v>
      </c>
      <c r="AL43" s="174">
        <v>540.70175438596505</v>
      </c>
      <c r="AM43" s="170">
        <f t="shared" si="0"/>
        <v>2.6648900732844436</v>
      </c>
      <c r="AN43" s="170">
        <f t="shared" si="1"/>
        <v>-4.905893242826239</v>
      </c>
    </row>
    <row r="44" spans="1:40" ht="15" customHeight="1" x14ac:dyDescent="0.35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0">
        <v>631.25</v>
      </c>
      <c r="R44" s="47">
        <v>643</v>
      </c>
      <c r="S44" s="47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0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6">
        <v>628.125</v>
      </c>
      <c r="AI44" s="6">
        <v>656.25</v>
      </c>
      <c r="AJ44" s="146">
        <v>657.5</v>
      </c>
      <c r="AK44" s="6">
        <v>693.75</v>
      </c>
      <c r="AL44" s="174">
        <v>631.33333333333337</v>
      </c>
      <c r="AM44" s="170">
        <f t="shared" si="0"/>
        <v>-2.871794871794866</v>
      </c>
      <c r="AN44" s="170">
        <f t="shared" si="1"/>
        <v>-8.9969969969969927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6.7265625" customWidth="1"/>
    <col min="2" max="13" width="9.1796875" style="4"/>
    <col min="24" max="24" width="11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75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4">
        <v>507.27272727272702</v>
      </c>
      <c r="H2" s="20">
        <v>466.31578947368422</v>
      </c>
      <c r="I2" s="6">
        <v>463.52941176470586</v>
      </c>
      <c r="J2" s="6">
        <v>467.5</v>
      </c>
      <c r="K2" s="76">
        <v>429.722222222222</v>
      </c>
      <c r="L2" s="77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0">
        <v>547.39130434782601</v>
      </c>
      <c r="R2" s="47">
        <v>560</v>
      </c>
      <c r="S2" s="47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0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6">
        <v>426.11111111111109</v>
      </c>
      <c r="AI2" s="6">
        <v>466.84210526315792</v>
      </c>
      <c r="AJ2" s="146">
        <v>507.14285714285717</v>
      </c>
      <c r="AK2" s="6">
        <v>484.09090909090907</v>
      </c>
      <c r="AL2" s="174">
        <v>470.75</v>
      </c>
      <c r="AM2" s="170">
        <f>(AL2-Z2)/Z2*100</f>
        <v>9.8802211302211269</v>
      </c>
      <c r="AN2" s="170">
        <f>(AL2-AK2)/AK2*100</f>
        <v>-2.7558685446009337</v>
      </c>
    </row>
    <row r="3" spans="1:40" ht="15" customHeight="1" x14ac:dyDescent="0.35">
      <c r="A3" s="75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4">
        <v>43.727272727272727</v>
      </c>
      <c r="H3" s="25">
        <v>41.61</v>
      </c>
      <c r="I3" s="6">
        <v>49.4444444444444</v>
      </c>
      <c r="J3" s="6">
        <v>50.411764705882398</v>
      </c>
      <c r="K3" s="76">
        <v>38.823529411764703</v>
      </c>
      <c r="L3" s="78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0">
        <v>40.909090909090907</v>
      </c>
      <c r="R3" s="8">
        <v>42.818774440783024</v>
      </c>
      <c r="S3" s="47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0">
        <v>39.75</v>
      </c>
      <c r="AD3" s="6">
        <v>40</v>
      </c>
      <c r="AE3" s="6">
        <v>39</v>
      </c>
      <c r="AF3" s="6">
        <v>38</v>
      </c>
      <c r="AG3" s="17">
        <v>39.21</v>
      </c>
      <c r="AH3" s="6">
        <v>36.842105263157897</v>
      </c>
      <c r="AI3" s="6">
        <v>38.94736842105263</v>
      </c>
      <c r="AJ3" s="146">
        <v>43.625</v>
      </c>
      <c r="AK3" s="6">
        <v>42.523809523809497</v>
      </c>
      <c r="AL3" s="174">
        <v>40.1666666666667</v>
      </c>
      <c r="AM3" s="170">
        <f t="shared" ref="AM3:AM44" si="0">(AL3-Z3)/Z3*100</f>
        <v>0.51140790602291031</v>
      </c>
      <c r="AN3" s="170">
        <f t="shared" ref="AN3:AN44" si="1">(AL3-AK3)/AK3*100</f>
        <v>-5.5431131019035584</v>
      </c>
    </row>
    <row r="4" spans="1:40" ht="15" customHeight="1" x14ac:dyDescent="0.35">
      <c r="A4" s="75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4">
        <v>379.5977244586922</v>
      </c>
      <c r="H4" s="20">
        <v>396.16635084502951</v>
      </c>
      <c r="I4" s="6">
        <v>420.31705882352935</v>
      </c>
      <c r="J4" s="6">
        <v>427.35986839329206</v>
      </c>
      <c r="K4" s="76">
        <v>406.5040874292315</v>
      </c>
      <c r="L4" s="77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0">
        <v>454.04862094354854</v>
      </c>
      <c r="R4" s="8">
        <v>461.80775377081397</v>
      </c>
      <c r="S4" s="47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0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6">
        <v>282.604778802586</v>
      </c>
      <c r="AI4" s="6">
        <v>228.16850000000005</v>
      </c>
      <c r="AJ4" s="146">
        <v>250.44617648498357</v>
      </c>
      <c r="AK4" s="6">
        <v>234.68721615433745</v>
      </c>
      <c r="AL4" s="174">
        <v>243.90184886608941</v>
      </c>
      <c r="AM4" s="170">
        <f t="shared" si="0"/>
        <v>-44.561536816843208</v>
      </c>
      <c r="AN4" s="170">
        <f t="shared" si="1"/>
        <v>3.9263462504460138</v>
      </c>
    </row>
    <row r="5" spans="1:40" ht="15" customHeight="1" x14ac:dyDescent="0.35">
      <c r="A5" s="75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4">
        <v>337.44603937852759</v>
      </c>
      <c r="H5" s="20">
        <v>353.14536792546926</v>
      </c>
      <c r="I5" s="6">
        <v>387.67411764705884</v>
      </c>
      <c r="J5" s="6">
        <v>384.07525553914797</v>
      </c>
      <c r="K5" s="76">
        <v>370.2484870987048</v>
      </c>
      <c r="L5" s="76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0">
        <v>384.6477103540243</v>
      </c>
      <c r="R5" s="8">
        <v>397.78357656365398</v>
      </c>
      <c r="S5" s="47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0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6">
        <v>241.60584134539033</v>
      </c>
      <c r="AI5" s="6">
        <v>230.23333333333329</v>
      </c>
      <c r="AJ5" s="146">
        <v>213.62574630148953</v>
      </c>
      <c r="AK5" s="6">
        <v>234.7393290911069</v>
      </c>
      <c r="AL5" s="174">
        <v>229.51086677459148</v>
      </c>
      <c r="AM5" s="170">
        <f t="shared" si="0"/>
        <v>-37.780330612411191</v>
      </c>
      <c r="AN5" s="170">
        <f t="shared" si="1"/>
        <v>-2.2273482406035807</v>
      </c>
    </row>
    <row r="6" spans="1:40" ht="15" customHeight="1" x14ac:dyDescent="0.35">
      <c r="A6" s="75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4">
        <v>1035.7323853811899</v>
      </c>
      <c r="H6" s="20">
        <v>1040.41010622</v>
      </c>
      <c r="I6" s="6">
        <v>972.71384615384602</v>
      </c>
      <c r="J6" s="6">
        <v>971.92361725896001</v>
      </c>
      <c r="K6" s="76">
        <v>1071.1165672562699</v>
      </c>
      <c r="L6" s="77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0">
        <v>911.90451387911196</v>
      </c>
      <c r="R6" s="8">
        <v>1013.3407516270886</v>
      </c>
      <c r="S6" s="47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0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6">
        <v>852.722732505968</v>
      </c>
      <c r="AI6" s="6">
        <v>857.50187500000004</v>
      </c>
      <c r="AJ6" s="146">
        <v>799.13871243530502</v>
      </c>
      <c r="AK6" s="6">
        <v>787.98907481476897</v>
      </c>
      <c r="AL6" s="174">
        <v>828.41406849590601</v>
      </c>
      <c r="AM6" s="170">
        <f t="shared" si="0"/>
        <v>-5.3241064576107417</v>
      </c>
      <c r="AN6" s="170">
        <f t="shared" si="1"/>
        <v>5.1301464668960879</v>
      </c>
    </row>
    <row r="7" spans="1:40" ht="15" customHeight="1" x14ac:dyDescent="0.35">
      <c r="A7" s="75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4">
        <v>1386.96894281557</v>
      </c>
      <c r="H7" s="20">
        <v>1349.5897543087599</v>
      </c>
      <c r="I7" s="6">
        <v>1284.0421428571401</v>
      </c>
      <c r="J7" s="6">
        <v>1258.3776191716311</v>
      </c>
      <c r="K7" s="76">
        <v>1256.6841368862699</v>
      </c>
      <c r="L7" s="77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0">
        <v>1134.3032021664005</v>
      </c>
      <c r="R7" s="8">
        <v>1233.9268550993611</v>
      </c>
      <c r="S7" s="47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0">
        <v>1120.5199257156319</v>
      </c>
      <c r="AD7" s="6"/>
      <c r="AE7" s="6">
        <v>1117.02855903715</v>
      </c>
      <c r="AF7" s="6">
        <v>1146.1998307093399</v>
      </c>
      <c r="AG7" s="17">
        <v>1118.6099999999999</v>
      </c>
      <c r="AH7" s="6">
        <v>1121.2038421637701</v>
      </c>
      <c r="AI7" s="6">
        <v>1135.694</v>
      </c>
      <c r="AJ7" s="146">
        <v>1206.9190070251643</v>
      </c>
      <c r="AK7" s="6">
        <v>1178.5593842230001</v>
      </c>
      <c r="AL7" s="174">
        <v>1147.6030489188399</v>
      </c>
      <c r="AM7" s="170">
        <f t="shared" si="0"/>
        <v>-1.7416560382116173</v>
      </c>
      <c r="AN7" s="170">
        <f t="shared" si="1"/>
        <v>-2.6266249896749154</v>
      </c>
    </row>
    <row r="8" spans="1:40" ht="15" customHeight="1" x14ac:dyDescent="0.35">
      <c r="A8" s="75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4">
        <v>289.75</v>
      </c>
      <c r="H8" s="20">
        <v>280.88235294117646</v>
      </c>
      <c r="I8" s="6">
        <v>290.625</v>
      </c>
      <c r="J8" s="6">
        <v>288.8235294117647</v>
      </c>
      <c r="K8" s="76">
        <v>272.5</v>
      </c>
      <c r="L8" s="77">
        <v>294.73684210526318</v>
      </c>
      <c r="M8" s="13">
        <v>280.5263157894737</v>
      </c>
      <c r="N8" s="66">
        <v>300</v>
      </c>
      <c r="O8" s="6">
        <v>290.47619047619048</v>
      </c>
      <c r="P8" s="6">
        <v>297.61904761904759</v>
      </c>
      <c r="Q8" s="20">
        <v>298.69565217391306</v>
      </c>
      <c r="R8" s="8">
        <v>290.30219772979154</v>
      </c>
      <c r="S8" s="47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0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6">
        <v>311.11111111111109</v>
      </c>
      <c r="AI8" s="6">
        <v>305.5</v>
      </c>
      <c r="AJ8" s="146">
        <v>306.25</v>
      </c>
      <c r="AK8" s="6">
        <v>304.76190476190476</v>
      </c>
      <c r="AL8" s="174">
        <v>303.18181818181819</v>
      </c>
      <c r="AM8" s="170">
        <f t="shared" si="0"/>
        <v>2.1994323318832381</v>
      </c>
      <c r="AN8" s="170">
        <f t="shared" si="1"/>
        <v>-0.51846590909090651</v>
      </c>
    </row>
    <row r="9" spans="1:40" ht="15" customHeight="1" x14ac:dyDescent="0.35">
      <c r="A9" s="75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4">
        <v>253.33333333333334</v>
      </c>
      <c r="H9" s="20">
        <v>262.36842105263156</v>
      </c>
      <c r="I9" s="6">
        <v>257.05882352941177</v>
      </c>
      <c r="J9" s="6">
        <v>261.11111111111109</v>
      </c>
      <c r="K9" s="76">
        <v>250</v>
      </c>
      <c r="L9" s="77">
        <v>260</v>
      </c>
      <c r="M9" s="13">
        <v>261.11111111111109</v>
      </c>
      <c r="N9" s="66">
        <v>250</v>
      </c>
      <c r="O9" s="6">
        <v>254.76190476190476</v>
      </c>
      <c r="P9" s="6">
        <v>258.33333333333331</v>
      </c>
      <c r="Q9" s="20">
        <v>252.17391304347825</v>
      </c>
      <c r="R9" s="8">
        <v>257.37221207142187</v>
      </c>
      <c r="S9" s="47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0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6">
        <v>275</v>
      </c>
      <c r="AI9" s="6">
        <v>268.18181818181819</v>
      </c>
      <c r="AJ9" s="146">
        <v>263.33333333333331</v>
      </c>
      <c r="AK9" s="6">
        <v>268</v>
      </c>
      <c r="AL9" s="174">
        <v>271.42857142857144</v>
      </c>
      <c r="AM9" s="170">
        <f t="shared" si="0"/>
        <v>6.8692305519052423</v>
      </c>
      <c r="AN9" s="170">
        <f t="shared" si="1"/>
        <v>1.279317697228151</v>
      </c>
    </row>
    <row r="10" spans="1:40" ht="15" customHeight="1" x14ac:dyDescent="0.35">
      <c r="A10" s="75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4">
        <v>652.60472610096701</v>
      </c>
      <c r="H10" s="20">
        <v>862.10317460317481</v>
      </c>
      <c r="I10" s="6">
        <v>658.11</v>
      </c>
      <c r="J10" s="6">
        <v>659.32359085253097</v>
      </c>
      <c r="K10" s="76">
        <v>638.591620707743</v>
      </c>
      <c r="L10" s="76">
        <v>638.591620707743</v>
      </c>
      <c r="M10" s="13">
        <v>505.31456736710237</v>
      </c>
      <c r="N10" s="66">
        <v>500</v>
      </c>
      <c r="O10" s="6">
        <v>512.15382017811703</v>
      </c>
      <c r="P10" s="6">
        <v>505.53769025370616</v>
      </c>
      <c r="Q10" s="20">
        <v>533.57890747596639</v>
      </c>
      <c r="R10" s="8">
        <v>515.12772562277405</v>
      </c>
      <c r="S10" s="47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0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6">
        <v>476.092871521429</v>
      </c>
      <c r="AI10" s="6">
        <v>478.42090909090899</v>
      </c>
      <c r="AJ10" s="146">
        <v>509.777136661116</v>
      </c>
      <c r="AK10" s="6">
        <v>528.19309561161299</v>
      </c>
      <c r="AL10" s="174">
        <v>505.82807001469001</v>
      </c>
      <c r="AM10" s="170">
        <f t="shared" si="0"/>
        <v>-1.796677120041321</v>
      </c>
      <c r="AN10" s="170">
        <f t="shared" si="1"/>
        <v>-4.2342517883589039</v>
      </c>
    </row>
    <row r="11" spans="1:40" ht="15" customHeight="1" x14ac:dyDescent="0.35">
      <c r="A11" s="75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4">
        <v>775</v>
      </c>
      <c r="H11" s="20">
        <v>700</v>
      </c>
      <c r="I11" s="6">
        <v>750</v>
      </c>
      <c r="J11" s="6">
        <v>800</v>
      </c>
      <c r="K11" s="76">
        <v>775</v>
      </c>
      <c r="L11" s="77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0">
        <v>761.11111111111097</v>
      </c>
      <c r="R11" s="47">
        <v>800</v>
      </c>
      <c r="S11" s="47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0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6">
        <v>785</v>
      </c>
      <c r="AI11" s="6">
        <v>770</v>
      </c>
      <c r="AJ11" s="146">
        <v>808.33333333333337</v>
      </c>
      <c r="AK11" s="6">
        <v>786.66666666666663</v>
      </c>
      <c r="AL11" s="174">
        <v>741.66666666666663</v>
      </c>
      <c r="AM11" s="170">
        <f t="shared" si="0"/>
        <v>5.9523809523809472</v>
      </c>
      <c r="AN11" s="170">
        <f t="shared" si="1"/>
        <v>-5.7203389830508478</v>
      </c>
    </row>
    <row r="12" spans="1:40" ht="15" customHeight="1" x14ac:dyDescent="0.35">
      <c r="A12" s="75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4">
        <v>1066.6666666666667</v>
      </c>
      <c r="H12" s="20">
        <v>1096.1538461538462</v>
      </c>
      <c r="I12" s="6">
        <v>1141.6666666666599</v>
      </c>
      <c r="J12" s="6">
        <v>1090.909090909091</v>
      </c>
      <c r="K12" s="76">
        <v>1025</v>
      </c>
      <c r="L12" s="77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0">
        <v>1022.72727272727</v>
      </c>
      <c r="R12" s="47">
        <v>1070</v>
      </c>
      <c r="S12" s="47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0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6">
        <v>1137.5</v>
      </c>
      <c r="AI12" s="6">
        <v>1155.7142857142901</v>
      </c>
      <c r="AJ12" s="146">
        <v>1200</v>
      </c>
      <c r="AK12" s="6">
        <v>1238.4615384615386</v>
      </c>
      <c r="AL12" s="174">
        <v>1230</v>
      </c>
      <c r="AM12" s="170">
        <f t="shared" si="0"/>
        <v>12.909139307579961</v>
      </c>
      <c r="AN12" s="170">
        <f t="shared" si="1"/>
        <v>-0.68322981366460467</v>
      </c>
    </row>
    <row r="13" spans="1:40" ht="15" customHeight="1" x14ac:dyDescent="0.35">
      <c r="A13" s="75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4">
        <v>185</v>
      </c>
      <c r="H13" s="20">
        <v>186.05263157894737</v>
      </c>
      <c r="I13" s="6">
        <v>186.666666666666</v>
      </c>
      <c r="J13" s="6">
        <v>183.333333333333</v>
      </c>
      <c r="K13" s="76">
        <v>192.5</v>
      </c>
      <c r="L13" s="76">
        <v>192.5</v>
      </c>
      <c r="M13" s="13">
        <v>170</v>
      </c>
      <c r="N13" s="66">
        <v>178</v>
      </c>
      <c r="O13" s="6">
        <v>200</v>
      </c>
      <c r="P13" s="6">
        <v>175</v>
      </c>
      <c r="Q13" s="20">
        <v>180</v>
      </c>
      <c r="R13" s="8">
        <v>182.17782672099992</v>
      </c>
      <c r="S13" s="47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0">
        <v>200</v>
      </c>
      <c r="AD13" s="6">
        <v>187.5</v>
      </c>
      <c r="AE13" s="6">
        <v>150</v>
      </c>
      <c r="AF13" s="6">
        <v>170</v>
      </c>
      <c r="AG13" s="6">
        <v>170</v>
      </c>
      <c r="AH13" s="6">
        <v>175</v>
      </c>
      <c r="AI13" s="6">
        <v>166.66666666666666</v>
      </c>
      <c r="AJ13" s="146">
        <v>155</v>
      </c>
      <c r="AK13" s="146">
        <v>155</v>
      </c>
      <c r="AL13" s="174">
        <v>150</v>
      </c>
      <c r="AM13" s="170">
        <f t="shared" si="0"/>
        <v>-14.604113032840029</v>
      </c>
      <c r="AN13" s="170">
        <f t="shared" si="1"/>
        <v>-3.225806451612903</v>
      </c>
    </row>
    <row r="14" spans="1:40" ht="15" customHeight="1" x14ac:dyDescent="0.35">
      <c r="A14" s="75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4">
        <v>206.42857142857099</v>
      </c>
      <c r="H14" s="8">
        <v>207.04761904761898</v>
      </c>
      <c r="I14" s="6">
        <v>210.277777777778</v>
      </c>
      <c r="J14" s="6">
        <v>208.52941176470588</v>
      </c>
      <c r="K14" s="76">
        <v>222.5</v>
      </c>
      <c r="L14" s="76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0">
        <v>210.86956521739131</v>
      </c>
      <c r="R14" s="47">
        <v>241.11111111111111</v>
      </c>
      <c r="S14" s="47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0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6">
        <v>208</v>
      </c>
      <c r="AI14" s="6">
        <v>200.5</v>
      </c>
      <c r="AJ14" s="146">
        <v>212.35294117647058</v>
      </c>
      <c r="AK14" s="6">
        <v>210.43478260869566</v>
      </c>
      <c r="AL14" s="174">
        <v>203.75</v>
      </c>
      <c r="AM14" s="170">
        <f t="shared" si="0"/>
        <v>-11.413043478260869</v>
      </c>
      <c r="AN14" s="170">
        <f t="shared" si="1"/>
        <v>-3.1766528925619855</v>
      </c>
    </row>
    <row r="15" spans="1:40" ht="15" customHeight="1" x14ac:dyDescent="0.35">
      <c r="A15" s="75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4">
        <v>1446.1538461538462</v>
      </c>
      <c r="H15" s="20">
        <v>1304.1666666666667</v>
      </c>
      <c r="I15" s="6">
        <v>1353.5714285714287</v>
      </c>
      <c r="J15" s="6">
        <v>1336.3636363636363</v>
      </c>
      <c r="K15" s="76">
        <v>1332.1428571428571</v>
      </c>
      <c r="L15" s="77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0">
        <v>1293.75</v>
      </c>
      <c r="R15" s="8">
        <v>1333.5594273050194</v>
      </c>
      <c r="S15" s="47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0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6">
        <v>1560</v>
      </c>
      <c r="AI15" s="6">
        <v>1555.55555555556</v>
      </c>
      <c r="AJ15" s="146">
        <v>1583.3333333333301</v>
      </c>
      <c r="AK15" s="6">
        <v>1605.4545454545</v>
      </c>
      <c r="AL15" s="174">
        <v>1580</v>
      </c>
      <c r="AM15" s="170">
        <f t="shared" si="0"/>
        <v>20.409077403802449</v>
      </c>
      <c r="AN15" s="170">
        <f t="shared" si="1"/>
        <v>-1.5855039637571244</v>
      </c>
    </row>
    <row r="16" spans="1:40" ht="15" customHeight="1" x14ac:dyDescent="0.35">
      <c r="A16" s="75" t="s">
        <v>15</v>
      </c>
      <c r="B16" s="67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4">
        <v>290.32755111928367</v>
      </c>
      <c r="H16" s="20">
        <v>307.75241762382598</v>
      </c>
      <c r="I16" s="6">
        <v>296.28111111111099</v>
      </c>
      <c r="J16" s="6">
        <v>298.20022730057298</v>
      </c>
      <c r="K16" s="76">
        <v>221.39022803775899</v>
      </c>
      <c r="L16" s="77">
        <v>188.49250000000001</v>
      </c>
      <c r="M16" s="13">
        <v>210.43716903015851</v>
      </c>
      <c r="N16" s="66">
        <v>200</v>
      </c>
      <c r="O16" s="6">
        <v>150.46612935132649</v>
      </c>
      <c r="P16" s="6">
        <v>159.44030580969999</v>
      </c>
      <c r="Q16" s="20">
        <v>155.71629017394659</v>
      </c>
      <c r="R16" s="8">
        <v>204.197093369177</v>
      </c>
      <c r="S16" s="47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0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6">
        <v>139.92318200228601</v>
      </c>
      <c r="AI16" s="6">
        <v>157.0831578947369</v>
      </c>
      <c r="AJ16" s="146">
        <v>126.20964175901169</v>
      </c>
      <c r="AK16" s="6">
        <v>137.32567862056575</v>
      </c>
      <c r="AL16" s="174">
        <v>131.36704511112501</v>
      </c>
      <c r="AM16" s="170">
        <f t="shared" si="0"/>
        <v>2.8659039082227382</v>
      </c>
      <c r="AN16" s="170">
        <f t="shared" si="1"/>
        <v>-4.339052658829087</v>
      </c>
    </row>
    <row r="17" spans="1:40" ht="15" customHeight="1" x14ac:dyDescent="0.35">
      <c r="A17" s="75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4">
        <v>323.89214719877202</v>
      </c>
      <c r="H17" s="20">
        <v>321.89059766579999</v>
      </c>
      <c r="I17" s="6">
        <v>308.70799999999997</v>
      </c>
      <c r="J17" s="6">
        <v>310.96975224198201</v>
      </c>
      <c r="K17" s="76">
        <v>293.91654097536502</v>
      </c>
      <c r="L17" s="77">
        <v>280.04124999999999</v>
      </c>
      <c r="M17" s="13">
        <v>310.85334789849156</v>
      </c>
      <c r="N17" s="66">
        <v>300</v>
      </c>
      <c r="O17" s="6">
        <v>295</v>
      </c>
      <c r="P17" s="6">
        <v>288.43847556911902</v>
      </c>
      <c r="Q17" s="20">
        <v>239.54056556432948</v>
      </c>
      <c r="R17" s="8">
        <v>298.95323786739738</v>
      </c>
      <c r="S17" s="47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0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6">
        <v>205.14975220857573</v>
      </c>
      <c r="AI17" s="6">
        <v>203.33999999999997</v>
      </c>
      <c r="AJ17" s="146">
        <v>180.32351129696261</v>
      </c>
      <c r="AK17" s="6">
        <v>187.79994515288635</v>
      </c>
      <c r="AL17" s="174">
        <v>181.71909789556801</v>
      </c>
      <c r="AM17" s="170">
        <f t="shared" si="0"/>
        <v>4.3712317205777973</v>
      </c>
      <c r="AN17" s="170">
        <f t="shared" si="1"/>
        <v>-3.2379387823398846</v>
      </c>
    </row>
    <row r="18" spans="1:40" ht="15" customHeight="1" x14ac:dyDescent="0.35">
      <c r="A18" s="75" t="s">
        <v>17</v>
      </c>
      <c r="B18" s="67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4">
        <v>1140.74802390592</v>
      </c>
      <c r="H18" s="8">
        <v>1140.141830949565</v>
      </c>
      <c r="I18" s="6">
        <v>1032.8</v>
      </c>
      <c r="J18" s="6">
        <v>1058.32636818168</v>
      </c>
      <c r="K18" s="76">
        <v>1022.19833689745</v>
      </c>
      <c r="L18" s="77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0">
        <v>1291.8092565741499</v>
      </c>
      <c r="R18" s="8">
        <v>1115.6171054735019</v>
      </c>
      <c r="S18" s="47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0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6">
        <v>1010.2953602996881</v>
      </c>
      <c r="AI18" s="6">
        <v>952.65235294117997</v>
      </c>
      <c r="AJ18" s="146">
        <v>980.86551845441136</v>
      </c>
      <c r="AK18" s="6">
        <v>990.47429526472001</v>
      </c>
      <c r="AL18" s="174">
        <v>954.48012801078005</v>
      </c>
      <c r="AM18" s="170">
        <f t="shared" si="0"/>
        <v>-17.798994758922277</v>
      </c>
      <c r="AN18" s="170">
        <f t="shared" si="1"/>
        <v>-3.6340334550852678</v>
      </c>
    </row>
    <row r="19" spans="1:40" ht="15" customHeight="1" x14ac:dyDescent="0.35">
      <c r="A19" s="75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4">
        <v>2516.6666666666702</v>
      </c>
      <c r="H19" s="20">
        <v>2939.3939393939395</v>
      </c>
      <c r="I19" s="6">
        <v>2918.3474999999999</v>
      </c>
      <c r="J19" s="6">
        <v>2956.5512918454101</v>
      </c>
      <c r="K19" s="76">
        <v>2777.0202020202</v>
      </c>
      <c r="L19" s="77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0">
        <v>2322.7466977467002</v>
      </c>
      <c r="R19" s="47">
        <v>2353.4615384615399</v>
      </c>
      <c r="S19" s="47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0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6">
        <v>2384.23938634465</v>
      </c>
      <c r="AI19" s="6">
        <v>2372.49166666667</v>
      </c>
      <c r="AJ19" s="146">
        <v>2394.0170940170901</v>
      </c>
      <c r="AK19" s="6">
        <v>2423.3213375318601</v>
      </c>
      <c r="AL19" s="174">
        <v>2331.3397129186601</v>
      </c>
      <c r="AM19" s="170">
        <f t="shared" si="0"/>
        <v>-5.1599968857054588</v>
      </c>
      <c r="AN19" s="170">
        <f t="shared" si="1"/>
        <v>-3.7956841789245654</v>
      </c>
    </row>
    <row r="20" spans="1:40" ht="15" customHeight="1" x14ac:dyDescent="0.35">
      <c r="A20" s="75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4">
        <v>300.96810194609498</v>
      </c>
      <c r="H20" s="20">
        <v>289.91712544701699</v>
      </c>
      <c r="I20" s="6">
        <v>391.54124999999999</v>
      </c>
      <c r="J20" s="6">
        <v>357.566226044487</v>
      </c>
      <c r="K20" s="76">
        <v>354.13745534774193</v>
      </c>
      <c r="L20" s="77">
        <v>353.27473684210503</v>
      </c>
      <c r="M20" s="13">
        <v>342.42144321184998</v>
      </c>
      <c r="N20" s="66">
        <v>412</v>
      </c>
      <c r="O20" s="66">
        <v>412</v>
      </c>
      <c r="P20" s="6">
        <v>363.73916503173501</v>
      </c>
      <c r="Q20" s="20">
        <v>349.41830643448219</v>
      </c>
      <c r="R20" s="8">
        <v>352.01930037347915</v>
      </c>
      <c r="S20" s="47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0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6">
        <v>255.63757163133991</v>
      </c>
      <c r="AI20" s="6">
        <v>228.88333333333301</v>
      </c>
      <c r="AJ20" s="146">
        <v>274.77555124614003</v>
      </c>
      <c r="AK20" s="6">
        <v>306.76091730061597</v>
      </c>
      <c r="AL20" s="174">
        <v>305.52925790138988</v>
      </c>
      <c r="AM20" s="170">
        <f t="shared" si="0"/>
        <v>8.7170691834567812E-2</v>
      </c>
      <c r="AN20" s="170">
        <f t="shared" si="1"/>
        <v>-0.40150466691266995</v>
      </c>
    </row>
    <row r="21" spans="1:40" ht="15" customHeight="1" x14ac:dyDescent="0.35">
      <c r="A21" s="75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4">
        <v>332.77004610716983</v>
      </c>
      <c r="H21" s="20">
        <v>331.10263855968304</v>
      </c>
      <c r="I21" s="6">
        <v>294.99142857142857</v>
      </c>
      <c r="J21" s="6">
        <v>297.16700673966716</v>
      </c>
      <c r="K21" s="76">
        <v>271.88382522901401</v>
      </c>
      <c r="L21" s="77">
        <v>268.761176470588</v>
      </c>
      <c r="M21" s="13">
        <v>286.04431667717233</v>
      </c>
      <c r="N21" s="66">
        <v>280</v>
      </c>
      <c r="O21" s="6">
        <v>275.9075568458598</v>
      </c>
      <c r="P21" s="6">
        <v>299.32526409105736</v>
      </c>
      <c r="Q21" s="20">
        <v>297.35596855466258</v>
      </c>
      <c r="R21" s="8">
        <v>299.05396202505437</v>
      </c>
      <c r="S21" s="47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0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6">
        <v>352.80928013889098</v>
      </c>
      <c r="AI21" s="6">
        <v>370.37142857142902</v>
      </c>
      <c r="AJ21" s="146">
        <v>383.46714198115598</v>
      </c>
      <c r="AK21" s="6">
        <v>400.73764852213202</v>
      </c>
      <c r="AL21" s="174">
        <v>404.586016825912</v>
      </c>
      <c r="AM21" s="170">
        <f t="shared" si="0"/>
        <v>15.170717829325994</v>
      </c>
      <c r="AN21" s="170">
        <f t="shared" si="1"/>
        <v>0.96032112729419261</v>
      </c>
    </row>
    <row r="22" spans="1:40" ht="15" customHeight="1" x14ac:dyDescent="0.35">
      <c r="A22" s="75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4">
        <v>367.91044776119401</v>
      </c>
      <c r="H22" s="20">
        <v>363.63636363636368</v>
      </c>
      <c r="I22" s="6">
        <v>358.47500000000002</v>
      </c>
      <c r="J22" s="6">
        <v>356.73076923076923</v>
      </c>
      <c r="K22" s="76">
        <v>343.63636363636402</v>
      </c>
      <c r="L22" s="77">
        <v>298.51</v>
      </c>
      <c r="M22" s="13">
        <v>384.17910447761193</v>
      </c>
      <c r="N22" s="66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47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0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6">
        <v>319.38679128650199</v>
      </c>
      <c r="AI22" s="6">
        <v>328.228571428571</v>
      </c>
      <c r="AJ22" s="146">
        <v>354.92285118187903</v>
      </c>
      <c r="AK22" s="6">
        <v>387.28547401607199</v>
      </c>
      <c r="AL22" s="174">
        <v>380.81760034430584</v>
      </c>
      <c r="AM22" s="170">
        <f t="shared" si="0"/>
        <v>10.389080432611106</v>
      </c>
      <c r="AN22" s="170">
        <f t="shared" si="1"/>
        <v>-1.6700532567606012</v>
      </c>
    </row>
    <row r="23" spans="1:40" ht="15" customHeight="1" x14ac:dyDescent="0.35">
      <c r="A23" s="75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4">
        <v>319.16175188882369</v>
      </c>
      <c r="H23" s="20">
        <v>320.26905541690485</v>
      </c>
      <c r="I23" s="6">
        <v>307.91466666666662</v>
      </c>
      <c r="J23" s="6">
        <v>306.933572630914</v>
      </c>
      <c r="K23" s="76">
        <v>287.56435001658491</v>
      </c>
      <c r="L23" s="77">
        <v>282.75812500000001</v>
      </c>
      <c r="M23" s="13">
        <v>266.99082076082999</v>
      </c>
      <c r="N23" s="66">
        <v>270.22000000000003</v>
      </c>
      <c r="O23" s="6">
        <v>285.60506343704469</v>
      </c>
      <c r="P23" s="6">
        <v>282.60047612856584</v>
      </c>
      <c r="Q23" s="20">
        <v>291.48110939239973</v>
      </c>
      <c r="R23" s="8">
        <v>297.64086159267174</v>
      </c>
      <c r="S23" s="47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0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6">
        <v>352.16009015582102</v>
      </c>
      <c r="AI23" s="6">
        <v>368.245</v>
      </c>
      <c r="AJ23" s="146">
        <v>416.4375610948191</v>
      </c>
      <c r="AK23" s="6">
        <v>447.16349025824826</v>
      </c>
      <c r="AL23" s="174">
        <v>398.8819069822996</v>
      </c>
      <c r="AM23" s="170">
        <f t="shared" si="0"/>
        <v>36.783153962486246</v>
      </c>
      <c r="AN23" s="170">
        <f t="shared" si="1"/>
        <v>-10.797299942368914</v>
      </c>
    </row>
    <row r="24" spans="1:40" ht="15" customHeight="1" x14ac:dyDescent="0.35">
      <c r="A24" s="75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66">
        <v>425.12</v>
      </c>
      <c r="O24" s="6">
        <v>415.21</v>
      </c>
      <c r="P24" s="7">
        <v>387.28</v>
      </c>
      <c r="Q24" s="20">
        <v>333.33333333333331</v>
      </c>
      <c r="R24" s="8">
        <v>368.58582712593898</v>
      </c>
      <c r="S24" s="47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0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6">
        <v>361.76470588235298</v>
      </c>
      <c r="AI24" s="6">
        <v>393.53</v>
      </c>
      <c r="AJ24" s="146">
        <v>401.82692307692298</v>
      </c>
      <c r="AK24" s="6">
        <v>415.125</v>
      </c>
      <c r="AL24" s="174">
        <v>412.5</v>
      </c>
      <c r="AM24" s="170">
        <f t="shared" si="0"/>
        <v>21.73070170076446</v>
      </c>
      <c r="AN24" s="170">
        <f t="shared" si="1"/>
        <v>-0.63233965672990067</v>
      </c>
    </row>
    <row r="25" spans="1:40" ht="15" customHeight="1" x14ac:dyDescent="0.35">
      <c r="A25" s="75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4">
        <v>373.16686305253</v>
      </c>
      <c r="H25" s="20">
        <v>406.26988506232902</v>
      </c>
      <c r="I25" s="6">
        <v>440.10199999999998</v>
      </c>
      <c r="J25" s="6">
        <v>356.21001031991699</v>
      </c>
      <c r="K25" s="76">
        <v>298.51915760116901</v>
      </c>
      <c r="L25" s="77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0">
        <v>335.416633217759</v>
      </c>
      <c r="R25" s="47">
        <v>347.41055718475002</v>
      </c>
      <c r="S25" s="47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0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6">
        <v>252.44067272078499</v>
      </c>
      <c r="AI25" s="6">
        <v>239.5625</v>
      </c>
      <c r="AJ25" s="146">
        <v>263.85857686880701</v>
      </c>
      <c r="AK25" s="6">
        <v>286.04024878534682</v>
      </c>
      <c r="AL25" s="174">
        <v>228.73409008438796</v>
      </c>
      <c r="AM25" s="170">
        <f t="shared" si="0"/>
        <v>-8.698904057239055</v>
      </c>
      <c r="AN25" s="170">
        <f t="shared" si="1"/>
        <v>-20.034298999635929</v>
      </c>
    </row>
    <row r="26" spans="1:40" ht="15" customHeight="1" x14ac:dyDescent="0.35">
      <c r="A26" s="75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4">
        <v>313.95764674636598</v>
      </c>
      <c r="H26" s="20">
        <v>328.97307785723302</v>
      </c>
      <c r="I26" s="6">
        <v>377.654</v>
      </c>
      <c r="J26" s="6">
        <v>290.02194340356903</v>
      </c>
      <c r="K26" s="76">
        <v>200.55962904189499</v>
      </c>
      <c r="L26" s="77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0">
        <v>301.08401355572198</v>
      </c>
      <c r="R26" s="47">
        <v>309.09090909090901</v>
      </c>
      <c r="S26" s="47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0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6">
        <v>230.652474888813</v>
      </c>
      <c r="AI26" s="6">
        <v>204.785</v>
      </c>
      <c r="AJ26" s="147">
        <v>201.04443839003687</v>
      </c>
      <c r="AK26" s="6">
        <v>234.00105913422499</v>
      </c>
      <c r="AL26" s="174">
        <v>200.00897825659001</v>
      </c>
      <c r="AM26" s="170">
        <f t="shared" si="0"/>
        <v>-36.582519089373825</v>
      </c>
      <c r="AN26" s="170">
        <f t="shared" si="1"/>
        <v>-14.526464539691178</v>
      </c>
    </row>
    <row r="27" spans="1:40" ht="15" customHeight="1" x14ac:dyDescent="0.35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76">
        <v>1620.8868324657799</v>
      </c>
      <c r="L27" s="77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0">
        <v>1252.9914529914529</v>
      </c>
      <c r="R27" s="8">
        <v>1275.1640924288199</v>
      </c>
      <c r="S27" s="47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0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6">
        <v>1423.3333333333335</v>
      </c>
      <c r="AI27" s="6">
        <v>1468.405</v>
      </c>
      <c r="AJ27" s="146">
        <v>1420</v>
      </c>
      <c r="AK27" s="6">
        <v>1404.1666666666699</v>
      </c>
      <c r="AL27" s="174">
        <v>1427.99005902454</v>
      </c>
      <c r="AM27" s="170">
        <f t="shared" si="0"/>
        <v>25.66312519416023</v>
      </c>
      <c r="AN27" s="170">
        <f t="shared" si="1"/>
        <v>1.6966214142103249</v>
      </c>
    </row>
    <row r="28" spans="1:40" ht="15" customHeight="1" x14ac:dyDescent="0.35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76">
        <v>751.45375457875457</v>
      </c>
      <c r="L28" s="77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0">
        <v>604.09090909090901</v>
      </c>
      <c r="R28" s="8">
        <v>618.26670003286699</v>
      </c>
      <c r="S28" s="47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0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6">
        <v>694.44444444444446</v>
      </c>
      <c r="AI28" s="6">
        <v>701.49666666666701</v>
      </c>
      <c r="AJ28" s="146">
        <v>727.77777777777999</v>
      </c>
      <c r="AK28" s="6">
        <v>745.16129032258095</v>
      </c>
      <c r="AL28" s="174">
        <v>730</v>
      </c>
      <c r="AM28" s="170">
        <f t="shared" si="0"/>
        <v>23.48890503071236</v>
      </c>
      <c r="AN28" s="170">
        <f t="shared" si="1"/>
        <v>-2.0346320346320752</v>
      </c>
    </row>
    <row r="29" spans="1:40" ht="15" customHeight="1" x14ac:dyDescent="0.35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76">
        <v>221.21212121212099</v>
      </c>
      <c r="L29" s="77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0">
        <v>328.69459179318335</v>
      </c>
      <c r="R29" s="8">
        <v>397.11482000353101</v>
      </c>
      <c r="S29" s="47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0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6">
        <v>251.252607042081</v>
      </c>
      <c r="AI29" s="6">
        <v>223.75749999999999</v>
      </c>
      <c r="AJ29" s="146">
        <v>270.20309249608601</v>
      </c>
      <c r="AK29" s="6">
        <v>295.4545454545455</v>
      </c>
      <c r="AL29" s="174">
        <v>280.39643005396437</v>
      </c>
      <c r="AM29" s="170">
        <f t="shared" si="0"/>
        <v>4.1472454486154255</v>
      </c>
      <c r="AN29" s="170">
        <f t="shared" si="1"/>
        <v>-5.0965929048120744</v>
      </c>
    </row>
    <row r="30" spans="1:40" ht="15" customHeight="1" x14ac:dyDescent="0.35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76">
        <v>103.224979046057</v>
      </c>
      <c r="L30" s="77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0">
        <v>106.40883963401581</v>
      </c>
      <c r="R30" s="8">
        <v>117.053315008213</v>
      </c>
      <c r="S30" s="47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0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6">
        <v>112.62202173861306</v>
      </c>
      <c r="AI30" s="6">
        <v>109.47238095238096</v>
      </c>
      <c r="AJ30" s="146">
        <v>113.94455396870971</v>
      </c>
      <c r="AK30" s="6">
        <v>121.11073573830978</v>
      </c>
      <c r="AL30" s="174">
        <v>122.31812162860632</v>
      </c>
      <c r="AM30" s="170">
        <f t="shared" si="0"/>
        <v>0.91904498136480983</v>
      </c>
      <c r="AN30" s="170">
        <f t="shared" si="1"/>
        <v>0.99692721948729346</v>
      </c>
    </row>
    <row r="31" spans="1:40" ht="15" customHeight="1" x14ac:dyDescent="0.35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6">
        <v>960.99</v>
      </c>
      <c r="J31" s="6">
        <v>969.61538461538498</v>
      </c>
      <c r="K31" s="76">
        <v>760.49382716049377</v>
      </c>
      <c r="L31" s="76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0">
        <v>1034.1269841269841</v>
      </c>
      <c r="R31" s="8">
        <v>997.49477328397597</v>
      </c>
      <c r="S31" s="47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0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6">
        <v>864.50127877238003</v>
      </c>
      <c r="AI31" s="6">
        <v>854.85</v>
      </c>
      <c r="AJ31" s="146">
        <v>889.98016760165001</v>
      </c>
      <c r="AK31" s="6">
        <v>909.84548697263995</v>
      </c>
      <c r="AL31" s="174">
        <v>853.71425367154995</v>
      </c>
      <c r="AM31" s="170">
        <f t="shared" si="0"/>
        <v>0.29815005125330962</v>
      </c>
      <c r="AN31" s="170">
        <f t="shared" si="1"/>
        <v>-6.1693149116843307</v>
      </c>
    </row>
    <row r="32" spans="1:40" ht="15" customHeight="1" x14ac:dyDescent="0.35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76">
        <v>893.38011788073504</v>
      </c>
      <c r="L32" s="77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0">
        <v>803.52095066075901</v>
      </c>
      <c r="R32" s="8">
        <v>872.01202396555482</v>
      </c>
      <c r="S32" s="47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0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6">
        <v>897.83325761835999</v>
      </c>
      <c r="AI32" s="6">
        <v>943.63722222222225</v>
      </c>
      <c r="AJ32" s="146">
        <v>948.27512823311133</v>
      </c>
      <c r="AK32" s="6">
        <v>941.30136476347252</v>
      </c>
      <c r="AL32" s="174">
        <v>950.23376542586652</v>
      </c>
      <c r="AM32" s="170">
        <f t="shared" si="0"/>
        <v>17.875511189416127</v>
      </c>
      <c r="AN32" s="170">
        <f t="shared" si="1"/>
        <v>0.94894164576490447</v>
      </c>
    </row>
    <row r="33" spans="1:40" ht="15" customHeight="1" x14ac:dyDescent="0.35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77">
        <v>922.7085714285713</v>
      </c>
      <c r="M33" s="13">
        <v>950</v>
      </c>
      <c r="N33" s="66">
        <v>835.9</v>
      </c>
      <c r="O33" s="6">
        <v>915.1791751183232</v>
      </c>
      <c r="P33" s="6">
        <v>1072.7697672800641</v>
      </c>
      <c r="Q33" s="20">
        <v>904.01546190615556</v>
      </c>
      <c r="R33" s="8">
        <v>972.54891613780057</v>
      </c>
      <c r="S33" s="47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0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6">
        <v>822.96181630547005</v>
      </c>
      <c r="AI33" s="6">
        <v>803.92</v>
      </c>
      <c r="AJ33" s="146">
        <v>830.80495356037</v>
      </c>
      <c r="AK33" s="6">
        <v>857.52639517345006</v>
      </c>
      <c r="AL33" s="174">
        <v>829.41176470588005</v>
      </c>
      <c r="AM33" s="170">
        <f t="shared" si="0"/>
        <v>-14.855072463768392</v>
      </c>
      <c r="AN33" s="170">
        <f t="shared" si="1"/>
        <v>-3.2785731874624484</v>
      </c>
    </row>
    <row r="34" spans="1:40" ht="15" customHeight="1" x14ac:dyDescent="0.35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76">
        <v>1922.9569451427601</v>
      </c>
      <c r="L34" s="77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0">
        <v>2232.7718790634394</v>
      </c>
      <c r="R34" s="8">
        <v>2194.8344271218998</v>
      </c>
      <c r="S34" s="47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0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6">
        <v>1723.0369357045099</v>
      </c>
      <c r="AI34" s="6">
        <v>1670.9079999999999</v>
      </c>
      <c r="AJ34" s="146">
        <v>1709.9366062214399</v>
      </c>
      <c r="AK34" s="6">
        <v>1759.5238095238101</v>
      </c>
      <c r="AL34" s="174">
        <v>1721.71717171717</v>
      </c>
      <c r="AM34" s="170">
        <f t="shared" si="0"/>
        <v>-13.433214829862575</v>
      </c>
      <c r="AN34" s="170">
        <f t="shared" si="1"/>
        <v>-2.1486857752082313</v>
      </c>
    </row>
    <row r="35" spans="1:40" ht="15" customHeight="1" x14ac:dyDescent="0.35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76">
        <v>1987.1249076127101</v>
      </c>
      <c r="L35" s="76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0">
        <v>1371.6666666666599</v>
      </c>
      <c r="R35" s="8">
        <v>1431.2409730929901</v>
      </c>
      <c r="S35" s="47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0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6">
        <v>1510.1010101010102</v>
      </c>
      <c r="AI35" s="6">
        <v>1488.8879999999999</v>
      </c>
      <c r="AJ35" s="146">
        <v>1548.8888888888901</v>
      </c>
      <c r="AK35" s="6">
        <v>1572.2222222222199</v>
      </c>
      <c r="AL35" s="174">
        <v>1565.6565656565699</v>
      </c>
      <c r="AM35" s="170">
        <f t="shared" si="0"/>
        <v>5.836055750618752</v>
      </c>
      <c r="AN35" s="170">
        <f t="shared" si="1"/>
        <v>-0.41760359781519418</v>
      </c>
    </row>
    <row r="36" spans="1:40" ht="15" customHeight="1" x14ac:dyDescent="0.35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76">
        <v>722.92830626164005</v>
      </c>
      <c r="L36" s="77">
        <v>706.75333333333333</v>
      </c>
      <c r="M36" s="13">
        <v>633.34946405121843</v>
      </c>
      <c r="N36" s="66">
        <v>685.55</v>
      </c>
      <c r="O36" s="6">
        <v>752.5836349152288</v>
      </c>
      <c r="P36" s="6">
        <v>761.51304408910914</v>
      </c>
      <c r="Q36" s="20">
        <v>787.21717527136263</v>
      </c>
      <c r="R36" s="47">
        <v>817.69230769230796</v>
      </c>
      <c r="S36" s="47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0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6">
        <v>829.81262327416198</v>
      </c>
      <c r="AI36" s="6">
        <v>827.00636363636363</v>
      </c>
      <c r="AJ36" s="146">
        <v>902.31526719215003</v>
      </c>
      <c r="AK36" s="6">
        <v>855.82517938682304</v>
      </c>
      <c r="AL36" s="174">
        <v>825.10833393185999</v>
      </c>
      <c r="AM36" s="170">
        <f t="shared" si="0"/>
        <v>1.1925315199451385</v>
      </c>
      <c r="AN36" s="170">
        <f t="shared" si="1"/>
        <v>-3.5891495360034726</v>
      </c>
    </row>
    <row r="37" spans="1:40" ht="15" customHeight="1" x14ac:dyDescent="0.35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0">
        <v>466.66666666666669</v>
      </c>
      <c r="R37" s="47">
        <v>466.66666666666998</v>
      </c>
      <c r="S37" s="47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0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6">
        <v>516.66666666666697</v>
      </c>
      <c r="AI37" s="6">
        <v>506.666</v>
      </c>
      <c r="AJ37" s="146">
        <v>566.66666666666697</v>
      </c>
      <c r="AK37" s="6">
        <v>593.33333333333303</v>
      </c>
      <c r="AL37" s="174">
        <v>553.33333333333303</v>
      </c>
      <c r="AM37" s="170">
        <f t="shared" si="0"/>
        <v>22.058823529412592</v>
      </c>
      <c r="AN37" s="170">
        <f t="shared" si="1"/>
        <v>-6.7415730337078692</v>
      </c>
    </row>
    <row r="38" spans="1:40" ht="15" customHeight="1" x14ac:dyDescent="0.35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0">
        <v>143.22198308539103</v>
      </c>
      <c r="R38" s="8">
        <v>185.43630239275461</v>
      </c>
      <c r="S38" s="47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0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6">
        <v>120.34294863824384</v>
      </c>
      <c r="AI38" s="6">
        <v>118.97700000000002</v>
      </c>
      <c r="AJ38" s="146">
        <v>120.7329647164123</v>
      </c>
      <c r="AK38" s="6">
        <v>123.78301123343432</v>
      </c>
      <c r="AL38" s="174">
        <v>144.14267747258225</v>
      </c>
      <c r="AM38" s="170">
        <f t="shared" si="0"/>
        <v>-4.7646340405120124</v>
      </c>
      <c r="AN38" s="170">
        <f t="shared" si="1"/>
        <v>16.447867955605762</v>
      </c>
    </row>
    <row r="39" spans="1:40" ht="15" customHeight="1" x14ac:dyDescent="0.35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0">
        <v>164.046216249358</v>
      </c>
      <c r="R39" s="8">
        <v>190.28968057225089</v>
      </c>
      <c r="S39" s="47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0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6">
        <v>125.27355115978301</v>
      </c>
      <c r="AI39" s="6">
        <v>120.44749999999999</v>
      </c>
      <c r="AJ39" s="146">
        <v>122.4286216016782</v>
      </c>
      <c r="AK39" s="6">
        <v>130.62108639748476</v>
      </c>
      <c r="AL39" s="174">
        <v>155.62186322766684</v>
      </c>
      <c r="AM39" s="170">
        <f t="shared" si="0"/>
        <v>1.9613735396955398</v>
      </c>
      <c r="AN39" s="170">
        <f t="shared" si="1"/>
        <v>19.139924126877798</v>
      </c>
    </row>
    <row r="40" spans="1:40" ht="15" customHeight="1" x14ac:dyDescent="0.35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0">
        <v>485.71428571428561</v>
      </c>
      <c r="R40" s="47">
        <v>488</v>
      </c>
      <c r="S40" s="47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0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6">
        <v>449.41176470588243</v>
      </c>
      <c r="AI40" s="6">
        <v>480</v>
      </c>
      <c r="AJ40" s="146">
        <v>478.43137254901961</v>
      </c>
      <c r="AK40" s="6">
        <v>475.75757575757581</v>
      </c>
      <c r="AL40" s="174">
        <v>440.7407407407407</v>
      </c>
      <c r="AM40" s="170">
        <f t="shared" si="0"/>
        <v>-0.83333333333333159</v>
      </c>
      <c r="AN40" s="170">
        <f t="shared" si="1"/>
        <v>-7.3602264685067409</v>
      </c>
    </row>
    <row r="41" spans="1:40" ht="15" customHeight="1" x14ac:dyDescent="0.35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77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0">
        <v>241.55452359123976</v>
      </c>
      <c r="R41" s="47">
        <v>285.36585365853699</v>
      </c>
      <c r="S41" s="47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0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6">
        <v>195.11986996266737</v>
      </c>
      <c r="AI41" s="6">
        <v>166.709</v>
      </c>
      <c r="AJ41" s="146">
        <v>169.67955992757635</v>
      </c>
      <c r="AK41" s="6">
        <v>153.92027752123937</v>
      </c>
      <c r="AL41" s="174">
        <v>125.005712399627</v>
      </c>
      <c r="AM41" s="170">
        <f t="shared" si="0"/>
        <v>-27.080001100217398</v>
      </c>
      <c r="AN41" s="170">
        <f t="shared" si="1"/>
        <v>-18.78541644236736</v>
      </c>
    </row>
    <row r="42" spans="1:40" ht="15" customHeight="1" x14ac:dyDescent="0.35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77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0">
        <v>199.14751963418365</v>
      </c>
      <c r="R42" s="8">
        <v>205.73557362677499</v>
      </c>
      <c r="S42" s="47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0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6">
        <v>200.95111405075201</v>
      </c>
      <c r="AI42" s="6">
        <v>219.87470588235294</v>
      </c>
      <c r="AJ42" s="146">
        <v>190.04559552147614</v>
      </c>
      <c r="AK42" s="6">
        <v>154.3247128136301</v>
      </c>
      <c r="AL42" s="174">
        <v>121.31383873545199</v>
      </c>
      <c r="AM42" s="170">
        <f t="shared" si="0"/>
        <v>-18.568406345653308</v>
      </c>
      <c r="AN42" s="170">
        <f t="shared" si="1"/>
        <v>-21.390530055962984</v>
      </c>
    </row>
    <row r="43" spans="1:40" ht="15" customHeight="1" x14ac:dyDescent="0.35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0">
        <v>536.66666666666674</v>
      </c>
      <c r="R43" s="8">
        <v>539.638298221588</v>
      </c>
      <c r="S43" s="47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0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6">
        <v>519.04761904761892</v>
      </c>
      <c r="AI43" s="6">
        <v>562.96166666666659</v>
      </c>
      <c r="AJ43" s="146">
        <v>604.7619047619047</v>
      </c>
      <c r="AK43" s="6">
        <v>568.42105263157907</v>
      </c>
      <c r="AL43" s="174">
        <v>554.81481481481501</v>
      </c>
      <c r="AM43" s="170">
        <f t="shared" si="0"/>
        <v>3.0462927243910936</v>
      </c>
      <c r="AN43" s="170">
        <f t="shared" si="1"/>
        <v>-2.3936899862825665</v>
      </c>
    </row>
    <row r="44" spans="1:40" ht="15" customHeight="1" x14ac:dyDescent="0.35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0">
        <v>602.5</v>
      </c>
      <c r="R44" s="8">
        <v>628.55095013187815</v>
      </c>
      <c r="S44" s="47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0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6">
        <v>578.125</v>
      </c>
      <c r="AI44" s="6">
        <v>605</v>
      </c>
      <c r="AJ44" s="146">
        <v>612.5</v>
      </c>
      <c r="AK44" s="6">
        <v>590</v>
      </c>
      <c r="AL44" s="174">
        <v>592.5</v>
      </c>
      <c r="AM44" s="170">
        <f t="shared" si="0"/>
        <v>-2.8688524590163933</v>
      </c>
      <c r="AN44" s="170">
        <f t="shared" si="1"/>
        <v>0.42372881355932202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30" customWidth="1"/>
    <col min="24" max="24" width="12" customWidth="1"/>
    <col min="27" max="27" width="11.4531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0">
        <v>458.61111111111097</v>
      </c>
      <c r="I2" s="6">
        <v>427.64705882352939</v>
      </c>
      <c r="J2" s="6">
        <v>434</v>
      </c>
      <c r="K2" s="79">
        <v>420.1</v>
      </c>
      <c r="L2" s="80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0">
        <v>555</v>
      </c>
      <c r="R2" s="47">
        <v>514.34782608695696</v>
      </c>
      <c r="S2" s="47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0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6">
        <v>412.5</v>
      </c>
      <c r="AI2" s="6">
        <v>427</v>
      </c>
      <c r="AJ2" s="146">
        <v>429.52380952380952</v>
      </c>
      <c r="AK2" s="6">
        <v>415</v>
      </c>
      <c r="AL2" s="174">
        <v>411.25</v>
      </c>
      <c r="AM2" s="170">
        <f>(AL2-Z2)/Z2*100</f>
        <v>-0.64338235294117763</v>
      </c>
      <c r="AN2" s="170">
        <f>(AL2-AK2)/AK2*100</f>
        <v>-0.90361445783132521</v>
      </c>
    </row>
    <row r="3" spans="1:40" ht="15" customHeight="1" x14ac:dyDescent="0.35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79">
        <v>38.333333333333336</v>
      </c>
      <c r="L3" s="81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0">
        <v>38.333333333333336</v>
      </c>
      <c r="R3" s="47">
        <v>40</v>
      </c>
      <c r="S3" s="47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0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6">
        <v>38.235294117647058</v>
      </c>
      <c r="AI3" s="6">
        <v>37.75</v>
      </c>
      <c r="AJ3" s="146">
        <v>37.5</v>
      </c>
      <c r="AK3" s="6">
        <v>36.785714285714285</v>
      </c>
      <c r="AL3" s="174">
        <v>36.578947368421055</v>
      </c>
      <c r="AM3" s="170">
        <f t="shared" ref="AM3:AM44" si="0">(AL3-Z3)/Z3*100</f>
        <v>-8.5526315789473628</v>
      </c>
      <c r="AN3" s="170">
        <f t="shared" ref="AN3:AN44" si="1">(AL3-AK3)/AK3*100</f>
        <v>-0.56208482370975099</v>
      </c>
    </row>
    <row r="4" spans="1:40" ht="15" customHeight="1" x14ac:dyDescent="0.35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0">
        <v>415.555555555556</v>
      </c>
      <c r="I4" s="6">
        <v>452.3807142857143</v>
      </c>
      <c r="J4" s="6">
        <v>428</v>
      </c>
      <c r="K4" s="79">
        <v>404.70588235294116</v>
      </c>
      <c r="L4" s="80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0">
        <v>438.82352941176481</v>
      </c>
      <c r="R4" s="47">
        <v>500</v>
      </c>
      <c r="S4" s="47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0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6">
        <v>257.5</v>
      </c>
      <c r="AI4" s="6">
        <v>257.51299999999998</v>
      </c>
      <c r="AJ4" s="146">
        <v>298.99999999999994</v>
      </c>
      <c r="AK4" s="6">
        <v>284.04761904761909</v>
      </c>
      <c r="AL4" s="174">
        <v>246</v>
      </c>
      <c r="AM4" s="170">
        <f t="shared" si="0"/>
        <v>-41.889763779527513</v>
      </c>
      <c r="AN4" s="170">
        <f t="shared" si="1"/>
        <v>-13.394803017602698</v>
      </c>
    </row>
    <row r="5" spans="1:40" ht="15" customHeight="1" x14ac:dyDescent="0.35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0">
        <v>350.14285714285711</v>
      </c>
      <c r="I5" s="6">
        <v>349.0778947368421</v>
      </c>
      <c r="J5" s="6">
        <v>327.11111111111109</v>
      </c>
      <c r="K5" s="79">
        <v>306.66666666666663</v>
      </c>
      <c r="L5" s="79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0">
        <v>344.88721804511272</v>
      </c>
      <c r="R5" s="17">
        <v>367.23544371000401</v>
      </c>
      <c r="S5" s="47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0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6">
        <v>207.64705882352899</v>
      </c>
      <c r="AI5" s="6">
        <v>219.57600000000002</v>
      </c>
      <c r="AJ5" s="146">
        <v>230.92261904761904</v>
      </c>
      <c r="AK5" s="6">
        <v>224.50980392156865</v>
      </c>
      <c r="AL5" s="174">
        <v>232.80701754386001</v>
      </c>
      <c r="AM5" s="170">
        <f t="shared" si="0"/>
        <v>-28.057750027190419</v>
      </c>
      <c r="AN5" s="170">
        <f t="shared" si="1"/>
        <v>3.695702137439822</v>
      </c>
    </row>
    <row r="6" spans="1:40" ht="15" customHeight="1" x14ac:dyDescent="0.35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79">
        <v>961.00798197837696</v>
      </c>
      <c r="L6" s="80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0">
        <v>776.04209693631833</v>
      </c>
      <c r="R6" s="17">
        <v>848.30948571684803</v>
      </c>
      <c r="S6" s="47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0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6">
        <v>783.80633827927352</v>
      </c>
      <c r="AI6" s="6">
        <v>812.04076923076911</v>
      </c>
      <c r="AJ6" s="146">
        <v>829.33585863747805</v>
      </c>
      <c r="AK6" s="6">
        <v>798.93753631073105</v>
      </c>
      <c r="AL6" s="174">
        <v>807.92193985208701</v>
      </c>
      <c r="AM6" s="170">
        <f t="shared" si="0"/>
        <v>2.989457372425036</v>
      </c>
      <c r="AN6" s="170">
        <f t="shared" si="1"/>
        <v>1.1245439265306534</v>
      </c>
    </row>
    <row r="7" spans="1:40" ht="15" customHeight="1" x14ac:dyDescent="0.35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0">
        <v>1325.6411678296299</v>
      </c>
      <c r="I7" s="6">
        <v>1263.4317647058799</v>
      </c>
      <c r="J7" s="6">
        <v>1300.209305459</v>
      </c>
      <c r="K7" s="79">
        <v>1315.18737077017</v>
      </c>
      <c r="L7" s="80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0">
        <v>1216.207468621312</v>
      </c>
      <c r="R7" s="47">
        <v>1236.9369369369299</v>
      </c>
      <c r="S7" s="47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0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6">
        <v>1235.5661251393101</v>
      </c>
      <c r="AI7" s="6">
        <v>1263.75</v>
      </c>
      <c r="AJ7" s="146">
        <v>1214.2369563582299</v>
      </c>
      <c r="AK7" s="6">
        <v>1225.0535508320975</v>
      </c>
      <c r="AL7" s="174">
        <v>1238.1909526877801</v>
      </c>
      <c r="AM7" s="170">
        <f t="shared" si="0"/>
        <v>-3.7838877529234005</v>
      </c>
      <c r="AN7" s="170">
        <f t="shared" si="1"/>
        <v>1.0723940881408178</v>
      </c>
    </row>
    <row r="8" spans="1:40" ht="15" customHeight="1" x14ac:dyDescent="0.35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0">
        <v>308.33333333333331</v>
      </c>
      <c r="I8" s="6">
        <v>300</v>
      </c>
      <c r="J8" s="6">
        <v>308.75</v>
      </c>
      <c r="K8" s="79">
        <v>301.16666666666703</v>
      </c>
      <c r="L8" s="80">
        <v>308.33333333333331</v>
      </c>
      <c r="M8" s="13">
        <v>311.11111111111109</v>
      </c>
      <c r="N8" s="66">
        <v>300</v>
      </c>
      <c r="O8" s="6">
        <v>310.71428571428572</v>
      </c>
      <c r="P8" s="6">
        <v>303.33333333333331</v>
      </c>
      <c r="Q8" s="20">
        <v>307.14285714285717</v>
      </c>
      <c r="R8" s="17">
        <v>308.27863090525938</v>
      </c>
      <c r="S8" s="47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0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6">
        <v>333.33333333333331</v>
      </c>
      <c r="AI8" s="6">
        <v>318.18181818181819</v>
      </c>
      <c r="AJ8" s="146">
        <v>330.76923076923077</v>
      </c>
      <c r="AK8" s="6">
        <v>319.44444444444446</v>
      </c>
      <c r="AL8" s="174">
        <v>319.09090909090907</v>
      </c>
      <c r="AM8" s="170">
        <f t="shared" si="0"/>
        <v>2.220817280297509</v>
      </c>
      <c r="AN8" s="170">
        <f t="shared" si="1"/>
        <v>-0.11067193675890531</v>
      </c>
    </row>
    <row r="9" spans="1:40" ht="15" customHeight="1" x14ac:dyDescent="0.35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0">
        <v>250</v>
      </c>
      <c r="I9" s="6">
        <v>250</v>
      </c>
      <c r="J9" s="6">
        <v>250</v>
      </c>
      <c r="K9" s="79">
        <v>225.941176470588</v>
      </c>
      <c r="L9" s="80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0">
        <v>250</v>
      </c>
      <c r="R9" s="17">
        <v>249.59612626950553</v>
      </c>
      <c r="S9" s="47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0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6">
        <v>253.33333333333334</v>
      </c>
      <c r="AI9" s="6">
        <v>250</v>
      </c>
      <c r="AJ9" s="146">
        <v>255</v>
      </c>
      <c r="AK9" s="6">
        <v>253.57142857142858</v>
      </c>
      <c r="AL9" s="174">
        <v>257.5</v>
      </c>
      <c r="AM9" s="170">
        <f t="shared" si="0"/>
        <v>-4.6296296296296298</v>
      </c>
      <c r="AN9" s="170">
        <f t="shared" si="1"/>
        <v>1.5492957746478826</v>
      </c>
    </row>
    <row r="10" spans="1:40" ht="15" customHeight="1" x14ac:dyDescent="0.35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47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2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6">
        <v>375</v>
      </c>
      <c r="AI10" s="6">
        <v>381.11</v>
      </c>
      <c r="AJ10" s="146">
        <v>372.65055339885942</v>
      </c>
      <c r="AK10" s="146">
        <v>402.65055339885902</v>
      </c>
      <c r="AL10" s="14">
        <v>411</v>
      </c>
      <c r="AM10" s="170">
        <f t="shared" si="0"/>
        <v>6.7173767172059433</v>
      </c>
      <c r="AN10" s="170">
        <f t="shared" si="1"/>
        <v>2.0736210420329804</v>
      </c>
    </row>
    <row r="11" spans="1:40" ht="15" customHeight="1" x14ac:dyDescent="0.35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0">
        <v>1166.6666666666667</v>
      </c>
      <c r="I11" s="6">
        <v>990.21</v>
      </c>
      <c r="J11" s="8">
        <v>990.804126</v>
      </c>
      <c r="K11" s="8">
        <v>990.804126</v>
      </c>
      <c r="L11" s="80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0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0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7">
        <v>789.3</v>
      </c>
      <c r="AI11" s="7">
        <v>750</v>
      </c>
      <c r="AJ11" s="146">
        <v>780</v>
      </c>
      <c r="AK11" s="146">
        <v>780</v>
      </c>
      <c r="AL11" s="174">
        <v>759.03</v>
      </c>
      <c r="AM11" s="170">
        <f t="shared" si="0"/>
        <v>-17.061918374045078</v>
      </c>
      <c r="AN11" s="170">
        <f t="shared" si="1"/>
        <v>-2.6884615384615418</v>
      </c>
    </row>
    <row r="12" spans="1:40" ht="15" customHeight="1" x14ac:dyDescent="0.35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79">
        <v>1200</v>
      </c>
      <c r="L12" s="80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0">
        <v>1100</v>
      </c>
      <c r="R12" s="17">
        <v>1114.6852860148049</v>
      </c>
      <c r="S12" s="47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0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6">
        <v>1000.31</v>
      </c>
      <c r="AI12" s="6">
        <v>970</v>
      </c>
      <c r="AJ12" s="146">
        <v>950</v>
      </c>
      <c r="AK12" s="146">
        <v>950</v>
      </c>
      <c r="AL12" s="174">
        <v>960.14499999999998</v>
      </c>
      <c r="AM12" s="170">
        <f t="shared" si="0"/>
        <v>-16.707321781724772</v>
      </c>
      <c r="AN12" s="170">
        <f t="shared" si="1"/>
        <v>1.0678947368421032</v>
      </c>
    </row>
    <row r="13" spans="1:40" ht="15" customHeight="1" x14ac:dyDescent="0.35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0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66">
        <v>195</v>
      </c>
      <c r="O13" s="66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2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7">
        <v>172.03</v>
      </c>
      <c r="AI13" s="6">
        <v>170</v>
      </c>
      <c r="AJ13" s="146">
        <v>174.53768449242168</v>
      </c>
      <c r="AK13" s="6">
        <v>170</v>
      </c>
      <c r="AL13" s="175">
        <v>169.02</v>
      </c>
      <c r="AM13" s="170">
        <f t="shared" si="0"/>
        <v>-9.4655279289898679</v>
      </c>
      <c r="AN13" s="170">
        <f t="shared" si="1"/>
        <v>-0.57647058823528807</v>
      </c>
    </row>
    <row r="14" spans="1:40" ht="15" customHeight="1" x14ac:dyDescent="0.35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79">
        <v>215</v>
      </c>
      <c r="L14" s="79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0">
        <v>194.21052631578948</v>
      </c>
      <c r="R14" s="47">
        <v>205</v>
      </c>
      <c r="S14" s="47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0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6">
        <v>200.13</v>
      </c>
      <c r="AI14" s="6">
        <v>199</v>
      </c>
      <c r="AJ14" s="146">
        <v>205.5</v>
      </c>
      <c r="AK14" s="6">
        <v>202</v>
      </c>
      <c r="AL14" s="174">
        <v>203.33333333333334</v>
      </c>
      <c r="AM14" s="170">
        <f t="shared" si="0"/>
        <v>1.6666666666666714</v>
      </c>
      <c r="AN14" s="170">
        <f t="shared" si="1"/>
        <v>0.66006600660066472</v>
      </c>
    </row>
    <row r="15" spans="1:40" ht="15" customHeight="1" x14ac:dyDescent="0.35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0">
        <v>1500</v>
      </c>
      <c r="I15" s="6">
        <v>1645.33</v>
      </c>
      <c r="J15" s="8">
        <v>1646.3171979999997</v>
      </c>
      <c r="K15" s="79">
        <v>1500</v>
      </c>
      <c r="L15" s="80">
        <v>1400</v>
      </c>
      <c r="M15" s="13">
        <v>1550</v>
      </c>
      <c r="N15" s="13">
        <v>1550</v>
      </c>
      <c r="O15" s="6">
        <v>1500</v>
      </c>
      <c r="P15" s="6">
        <v>1450</v>
      </c>
      <c r="Q15" s="20">
        <v>1550</v>
      </c>
      <c r="R15" s="17">
        <v>1570.9037234095799</v>
      </c>
      <c r="S15" s="47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0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6">
        <v>1923.04</v>
      </c>
      <c r="AI15" s="6">
        <v>1875</v>
      </c>
      <c r="AJ15" s="146">
        <v>1816.6666666666699</v>
      </c>
      <c r="AK15" s="6">
        <v>1795</v>
      </c>
      <c r="AL15" s="174">
        <v>1758.3333333333301</v>
      </c>
      <c r="AM15" s="170">
        <f t="shared" si="0"/>
        <v>18.400280521593025</v>
      </c>
      <c r="AN15" s="170">
        <f t="shared" si="1"/>
        <v>-2.0427112349119736</v>
      </c>
    </row>
    <row r="16" spans="1:40" ht="15" customHeight="1" x14ac:dyDescent="0.35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0">
        <v>272.244582043344</v>
      </c>
      <c r="I16" s="6">
        <v>244.07555555555601</v>
      </c>
      <c r="J16" s="6">
        <v>222.847222222222</v>
      </c>
      <c r="K16" s="79">
        <v>205.833333333333</v>
      </c>
      <c r="L16" s="80">
        <v>194.21105263157901</v>
      </c>
      <c r="M16" s="13">
        <v>195</v>
      </c>
      <c r="N16" s="66">
        <v>140</v>
      </c>
      <c r="O16" s="6">
        <v>135</v>
      </c>
      <c r="P16" s="6">
        <v>137.11779448621553</v>
      </c>
      <c r="Q16" s="20">
        <v>144.13116123642439</v>
      </c>
      <c r="R16" s="47">
        <v>148.333333333333</v>
      </c>
      <c r="S16" s="47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0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6">
        <v>125</v>
      </c>
      <c r="AI16" s="6">
        <v>140.78947368421052</v>
      </c>
      <c r="AJ16" s="146">
        <v>122.33333333333334</v>
      </c>
      <c r="AK16" s="6">
        <v>117.91666666666667</v>
      </c>
      <c r="AL16" s="174">
        <v>124.30555555555559</v>
      </c>
      <c r="AM16" s="170">
        <f t="shared" si="0"/>
        <v>-9.0447154471546707</v>
      </c>
      <c r="AN16" s="170">
        <f t="shared" si="1"/>
        <v>5.4181389870436014</v>
      </c>
    </row>
    <row r="17" spans="1:40" ht="15" customHeight="1" x14ac:dyDescent="0.35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0">
        <v>294.58333333333297</v>
      </c>
      <c r="I17" s="6">
        <v>285.78529411764703</v>
      </c>
      <c r="J17" s="6">
        <v>251.83235867446399</v>
      </c>
      <c r="K17" s="79">
        <v>215</v>
      </c>
      <c r="L17" s="80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0">
        <v>153.92156862745097</v>
      </c>
      <c r="R17" s="47">
        <v>200</v>
      </c>
      <c r="S17" s="47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0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6">
        <v>125</v>
      </c>
      <c r="AI17" s="6">
        <v>114.66157894736843</v>
      </c>
      <c r="AJ17" s="146">
        <v>136.05263157894737</v>
      </c>
      <c r="AK17" s="6">
        <v>127.08333333333334</v>
      </c>
      <c r="AL17" s="27">
        <v>128.055555555556</v>
      </c>
      <c r="AM17" s="170">
        <f t="shared" si="0"/>
        <v>-10.169638209078208</v>
      </c>
      <c r="AN17" s="170">
        <f t="shared" si="1"/>
        <v>0.76502732240471194</v>
      </c>
    </row>
    <row r="18" spans="1:40" ht="15" customHeight="1" x14ac:dyDescent="0.35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79">
        <v>865.26616499442594</v>
      </c>
      <c r="L18" s="80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0">
        <v>985.60606060606096</v>
      </c>
      <c r="R18" s="17">
        <v>990.80278809598099</v>
      </c>
      <c r="S18" s="47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0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6">
        <v>896.55172413793105</v>
      </c>
      <c r="AI18" s="6">
        <v>903.23</v>
      </c>
      <c r="AJ18" s="146">
        <v>961.02564102563997</v>
      </c>
      <c r="AK18" s="6">
        <v>976.66666666667004</v>
      </c>
      <c r="AL18" s="174">
        <v>914.42586399108097</v>
      </c>
      <c r="AM18" s="170">
        <f t="shared" si="0"/>
        <v>-8.9960994533384344</v>
      </c>
      <c r="AN18" s="170">
        <f t="shared" si="1"/>
        <v>-6.3727784309476636</v>
      </c>
    </row>
    <row r="19" spans="1:40" ht="15" customHeight="1" x14ac:dyDescent="0.35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0">
        <v>2183.3603896103896</v>
      </c>
      <c r="I19" s="6">
        <v>1940.25</v>
      </c>
      <c r="J19" s="8">
        <v>1941.4141499999998</v>
      </c>
      <c r="K19" s="79">
        <v>1868.0523456642861</v>
      </c>
      <c r="L19" s="80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0">
        <v>1518.5812577116899</v>
      </c>
      <c r="R19" s="17">
        <v>1538.6273483244299</v>
      </c>
      <c r="S19" s="47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0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6">
        <v>1586.81318681319</v>
      </c>
      <c r="AI19" s="6">
        <v>1560</v>
      </c>
      <c r="AJ19" s="146">
        <v>1607.61904761905</v>
      </c>
      <c r="AK19" s="6">
        <v>1617.948717948718</v>
      </c>
      <c r="AL19" s="174">
        <v>1575.2136752136801</v>
      </c>
      <c r="AM19" s="170">
        <f t="shared" si="0"/>
        <v>-2.3341818424496314</v>
      </c>
      <c r="AN19" s="170">
        <f t="shared" si="1"/>
        <v>-2.6413100898042474</v>
      </c>
    </row>
    <row r="20" spans="1:40" ht="15" customHeight="1" x14ac:dyDescent="0.35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0">
        <v>183.65623515999454</v>
      </c>
      <c r="I20" s="6">
        <v>233.0864705882353</v>
      </c>
      <c r="J20" s="6">
        <v>245.71321053673995</v>
      </c>
      <c r="K20" s="79">
        <v>228.18459022523899</v>
      </c>
      <c r="L20" s="80">
        <v>247.828</v>
      </c>
      <c r="M20" s="13">
        <v>266.21724784510002</v>
      </c>
      <c r="N20" s="66">
        <v>350.88</v>
      </c>
      <c r="O20" s="6">
        <v>350</v>
      </c>
      <c r="P20" s="6">
        <v>255.62494627956801</v>
      </c>
      <c r="Q20" s="20">
        <v>285.35683867684997</v>
      </c>
      <c r="R20" s="17">
        <v>290.92503595639801</v>
      </c>
      <c r="S20" s="47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0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6">
        <v>148.63284130765817</v>
      </c>
      <c r="AI20" s="6">
        <v>189.87421052631581</v>
      </c>
      <c r="AJ20" s="146">
        <v>207.58594940413099</v>
      </c>
      <c r="AK20" s="6">
        <v>229.22123628006</v>
      </c>
      <c r="AL20" s="174">
        <v>200.23882130269999</v>
      </c>
      <c r="AM20" s="170">
        <f t="shared" si="0"/>
        <v>-19.904471478920005</v>
      </c>
      <c r="AN20" s="170">
        <f t="shared" si="1"/>
        <v>-12.643861209242241</v>
      </c>
    </row>
    <row r="21" spans="1:40" ht="15" customHeight="1" x14ac:dyDescent="0.35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0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66">
        <v>342.5</v>
      </c>
      <c r="O21" s="6">
        <v>325</v>
      </c>
      <c r="P21" s="6">
        <v>283.87096774193549</v>
      </c>
      <c r="Q21" s="20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2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7">
        <v>321.02</v>
      </c>
      <c r="AI21" s="6">
        <v>359.3</v>
      </c>
      <c r="AJ21" s="146">
        <v>394.11764705882354</v>
      </c>
      <c r="AK21" s="6">
        <v>351.21889234258009</v>
      </c>
      <c r="AL21" s="174">
        <v>301.14379084967317</v>
      </c>
      <c r="AM21" s="170">
        <f t="shared" si="0"/>
        <v>-0.90424575108202854</v>
      </c>
      <c r="AN21" s="170">
        <f t="shared" si="1"/>
        <v>-14.257519337559865</v>
      </c>
    </row>
    <row r="22" spans="1:40" ht="15" customHeight="1" x14ac:dyDescent="0.35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0">
        <v>314.31372549019602</v>
      </c>
      <c r="I22" s="6">
        <v>281.90307692307692</v>
      </c>
      <c r="J22" s="6">
        <v>274.70588235294116</v>
      </c>
      <c r="K22" s="79">
        <v>262.74509803921563</v>
      </c>
      <c r="L22" s="80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47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0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6">
        <v>280.3167420814479</v>
      </c>
      <c r="AI22" s="6">
        <v>307.09294117647102</v>
      </c>
      <c r="AJ22" s="146">
        <v>345.73849954654901</v>
      </c>
      <c r="AK22" s="6">
        <v>358.69834008222301</v>
      </c>
      <c r="AL22" s="175">
        <v>344.02</v>
      </c>
      <c r="AM22" s="170">
        <f t="shared" si="0"/>
        <v>34.079960784288119</v>
      </c>
      <c r="AN22" s="170">
        <f t="shared" si="1"/>
        <v>-4.0921126311480478</v>
      </c>
    </row>
    <row r="23" spans="1:40" ht="15" customHeight="1" x14ac:dyDescent="0.35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0">
        <v>371.36222910216702</v>
      </c>
      <c r="I23" s="6">
        <v>320.41588235294108</v>
      </c>
      <c r="J23" s="6">
        <v>314.33823529411768</v>
      </c>
      <c r="K23" s="79">
        <v>303.80495356037198</v>
      </c>
      <c r="L23" s="80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0">
        <v>305.78947368421098</v>
      </c>
      <c r="R23" s="17">
        <v>323.33002565568637</v>
      </c>
      <c r="S23" s="47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0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6">
        <v>324.027777777778</v>
      </c>
      <c r="AI23" s="6">
        <v>352.631052631579</v>
      </c>
      <c r="AJ23" s="146">
        <v>353.52832244008698</v>
      </c>
      <c r="AK23" s="146">
        <v>350.52832244008698</v>
      </c>
      <c r="AL23" s="174">
        <v>383.48039215686299</v>
      </c>
      <c r="AM23" s="170">
        <f t="shared" si="0"/>
        <v>23.44255470071608</v>
      </c>
      <c r="AN23" s="170">
        <f t="shared" si="1"/>
        <v>9.4006867939774672</v>
      </c>
    </row>
    <row r="24" spans="1:40" ht="15" customHeight="1" x14ac:dyDescent="0.35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0">
        <v>338.23529411764707</v>
      </c>
      <c r="I24" s="6">
        <v>325</v>
      </c>
      <c r="J24" s="6">
        <v>313.23529411764707</v>
      </c>
      <c r="K24" s="79">
        <v>306.72268907563023</v>
      </c>
      <c r="L24" s="80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0">
        <v>313.96158463385399</v>
      </c>
      <c r="R24" s="17">
        <v>325.06310934441041</v>
      </c>
      <c r="S24" s="47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0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6">
        <v>326.48529411764702</v>
      </c>
      <c r="AI24" s="6">
        <v>320.20999999999998</v>
      </c>
      <c r="AJ24" s="146">
        <v>350.72917588087898</v>
      </c>
      <c r="AK24" s="6">
        <v>364.11764705882399</v>
      </c>
      <c r="AL24" s="174">
        <v>363.26797385620898</v>
      </c>
      <c r="AM24" s="170">
        <f t="shared" si="0"/>
        <v>9.6953864072932792</v>
      </c>
      <c r="AN24" s="170">
        <f t="shared" si="1"/>
        <v>-0.23335128343223141</v>
      </c>
    </row>
    <row r="25" spans="1:40" ht="15" customHeight="1" x14ac:dyDescent="0.35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0">
        <v>373.45449055588398</v>
      </c>
      <c r="I25" s="6">
        <v>373.94833333333298</v>
      </c>
      <c r="J25" s="6">
        <v>293.47743730870701</v>
      </c>
      <c r="K25" s="79">
        <v>221.78791945853499</v>
      </c>
      <c r="L25" s="80">
        <v>215.35187500000001</v>
      </c>
      <c r="M25" s="13">
        <v>180.76965961073299</v>
      </c>
      <c r="N25" s="66">
        <v>180.12</v>
      </c>
      <c r="O25" s="6">
        <v>172.33744620428214</v>
      </c>
      <c r="P25" s="6">
        <v>214.13835066908254</v>
      </c>
      <c r="Q25" s="20">
        <v>249.570597209418</v>
      </c>
      <c r="R25" s="17">
        <v>253.47217078958946</v>
      </c>
      <c r="S25" s="47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0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6">
        <v>205.31361133795201</v>
      </c>
      <c r="AI25" s="6">
        <v>165.35388888888889</v>
      </c>
      <c r="AJ25" s="146">
        <v>201.91369030342699</v>
      </c>
      <c r="AK25" s="6">
        <v>212.61634389650879</v>
      </c>
      <c r="AL25" s="174">
        <v>167.81285605739518</v>
      </c>
      <c r="AM25" s="170">
        <f t="shared" si="0"/>
        <v>-18.962623939589971</v>
      </c>
      <c r="AN25" s="170">
        <f t="shared" si="1"/>
        <v>-21.072457092443354</v>
      </c>
    </row>
    <row r="26" spans="1:40" ht="15" customHeight="1" x14ac:dyDescent="0.35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0">
        <v>393.652693733673</v>
      </c>
      <c r="I26" s="6">
        <v>391.52764705882402</v>
      </c>
      <c r="J26" s="6">
        <v>316.61241801515098</v>
      </c>
      <c r="K26" s="79">
        <v>240.79115562413</v>
      </c>
      <c r="L26" s="80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0">
        <v>454.62065868314602</v>
      </c>
      <c r="R26" s="47">
        <v>465.48605560834301</v>
      </c>
      <c r="S26" s="47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0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6">
        <v>285.71726587248099</v>
      </c>
      <c r="AI26" s="6">
        <v>264.03449999999998</v>
      </c>
      <c r="AJ26" s="146">
        <v>270.00370665951198</v>
      </c>
      <c r="AK26" s="6">
        <v>308.95033422510801</v>
      </c>
      <c r="AL26" s="174">
        <v>273.215231871426</v>
      </c>
      <c r="AM26" s="170">
        <f t="shared" si="0"/>
        <v>-8.4147110013065642</v>
      </c>
      <c r="AN26" s="170">
        <f t="shared" si="1"/>
        <v>-11.56661715330744</v>
      </c>
    </row>
    <row r="27" spans="1:40" ht="15" customHeight="1" x14ac:dyDescent="0.35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79">
        <v>1757.57575757575</v>
      </c>
      <c r="L27" s="80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0">
        <v>1514.4558860920399</v>
      </c>
      <c r="R27" s="17">
        <v>1543.61977992781</v>
      </c>
      <c r="S27" s="47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0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6">
        <v>1484.38563049853</v>
      </c>
      <c r="AI27" s="6">
        <v>1438.335</v>
      </c>
      <c r="AJ27" s="146">
        <v>1515.23809523809</v>
      </c>
      <c r="AK27" s="6">
        <v>1538.7176362139501</v>
      </c>
      <c r="AL27" s="174">
        <v>1474.35897435897</v>
      </c>
      <c r="AM27" s="170">
        <f t="shared" si="0"/>
        <v>-4.8494243958327754</v>
      </c>
      <c r="AN27" s="170">
        <f t="shared" si="1"/>
        <v>-4.1826167673840402</v>
      </c>
    </row>
    <row r="28" spans="1:40" ht="15" customHeight="1" x14ac:dyDescent="0.35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79">
        <v>861.27488453575404</v>
      </c>
      <c r="L28" s="80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0">
        <v>607.22805365662509</v>
      </c>
      <c r="R28" s="17">
        <v>661.89877993047298</v>
      </c>
      <c r="S28" s="47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0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6">
        <v>719.444444444444</v>
      </c>
      <c r="AI28" s="6">
        <v>750.13625000000002</v>
      </c>
      <c r="AJ28" s="146">
        <v>740.33952248799596</v>
      </c>
      <c r="AK28" s="6">
        <v>697.87912087912105</v>
      </c>
      <c r="AL28" s="174">
        <v>658.04357742939601</v>
      </c>
      <c r="AM28" s="170">
        <f t="shared" si="0"/>
        <v>1.0480142120994305</v>
      </c>
      <c r="AN28" s="170">
        <f t="shared" si="1"/>
        <v>-5.7080864375973945</v>
      </c>
    </row>
    <row r="29" spans="1:40" ht="15" customHeight="1" x14ac:dyDescent="0.35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79">
        <v>265</v>
      </c>
      <c r="L29" s="80">
        <v>260</v>
      </c>
      <c r="M29" s="13">
        <v>300</v>
      </c>
      <c r="N29" s="66">
        <v>350</v>
      </c>
      <c r="O29" s="6">
        <v>375</v>
      </c>
      <c r="P29" s="6">
        <v>337.5</v>
      </c>
      <c r="Q29" s="20">
        <v>383.33333333333331</v>
      </c>
      <c r="R29" s="17">
        <v>396.805347535127</v>
      </c>
      <c r="S29" s="47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0">
        <v>300</v>
      </c>
      <c r="AD29" s="6">
        <v>289.11</v>
      </c>
      <c r="AE29" s="6">
        <v>300</v>
      </c>
      <c r="AF29" s="6">
        <v>251</v>
      </c>
      <c r="AG29" s="17">
        <v>300</v>
      </c>
      <c r="AH29" s="7">
        <v>276.45</v>
      </c>
      <c r="AI29" s="6">
        <v>247.77666666666701</v>
      </c>
      <c r="AJ29" s="146">
        <v>245</v>
      </c>
      <c r="AK29" s="6">
        <v>260</v>
      </c>
      <c r="AL29" s="174">
        <v>225</v>
      </c>
      <c r="AM29" s="170">
        <f t="shared" si="0"/>
        <v>-29.213847503195172</v>
      </c>
      <c r="AN29" s="170">
        <f t="shared" si="1"/>
        <v>-13.461538461538462</v>
      </c>
    </row>
    <row r="30" spans="1:40" ht="15" customHeight="1" x14ac:dyDescent="0.35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79">
        <v>108.23216563079211</v>
      </c>
      <c r="L30" s="80">
        <v>98.266000000000005</v>
      </c>
      <c r="M30" s="13">
        <v>110.91249631165599</v>
      </c>
      <c r="N30" s="66">
        <v>125.14</v>
      </c>
      <c r="O30" s="6">
        <v>130</v>
      </c>
      <c r="P30" s="6">
        <v>111.025549495186</v>
      </c>
      <c r="Q30" s="20">
        <v>132.90144715491022</v>
      </c>
      <c r="R30" s="17">
        <v>150.826445273254</v>
      </c>
      <c r="S30" s="47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0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6">
        <v>113.75722331943531</v>
      </c>
      <c r="AI30" s="6">
        <v>113.20933333333332</v>
      </c>
      <c r="AJ30" s="146">
        <v>124.25924719894101</v>
      </c>
      <c r="AK30" s="6">
        <v>89.205103787117977</v>
      </c>
      <c r="AL30" s="174">
        <v>89.021542369643001</v>
      </c>
      <c r="AM30" s="170">
        <f t="shared" si="0"/>
        <v>-34.104488280428257</v>
      </c>
      <c r="AN30" s="170">
        <f t="shared" si="1"/>
        <v>-0.20577456858638213</v>
      </c>
    </row>
    <row r="31" spans="1:40" ht="15" customHeight="1" x14ac:dyDescent="0.35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79">
        <v>914.027509726434</v>
      </c>
      <c r="L31" s="79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0">
        <v>871.71215880893305</v>
      </c>
      <c r="R31" s="17">
        <v>901.14654836799139</v>
      </c>
      <c r="S31" s="47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0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6">
        <v>759.61538461538453</v>
      </c>
      <c r="AI31" s="6">
        <v>750</v>
      </c>
      <c r="AJ31" s="146">
        <v>809.09090909091003</v>
      </c>
      <c r="AK31" s="6">
        <v>794.28571428571399</v>
      </c>
      <c r="AL31" s="174">
        <v>766.66666666666697</v>
      </c>
      <c r="AM31" s="170">
        <f t="shared" si="0"/>
        <v>-4.2808167149461305</v>
      </c>
      <c r="AN31" s="170">
        <f t="shared" si="1"/>
        <v>-3.4772182254195907</v>
      </c>
    </row>
    <row r="32" spans="1:40" ht="15" customHeight="1" x14ac:dyDescent="0.35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79">
        <v>978.15016065016096</v>
      </c>
      <c r="L32" s="80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0">
        <v>897.06959706959708</v>
      </c>
      <c r="R32" s="17">
        <v>906.40689747365923</v>
      </c>
      <c r="S32" s="47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0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6">
        <v>854.50354609929104</v>
      </c>
      <c r="AI32" s="6">
        <v>883.33333333333303</v>
      </c>
      <c r="AJ32" s="146">
        <v>832.83640134819814</v>
      </c>
      <c r="AK32" s="6">
        <v>797.49350649350697</v>
      </c>
      <c r="AL32" s="174">
        <v>770.31754594166898</v>
      </c>
      <c r="AM32" s="170">
        <f t="shared" si="0"/>
        <v>-8.1681626308685011</v>
      </c>
      <c r="AN32" s="170">
        <f t="shared" si="1"/>
        <v>-3.40767170272367</v>
      </c>
    </row>
    <row r="33" spans="1:40" ht="15" customHeight="1" x14ac:dyDescent="0.35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79">
        <v>889.49131513647626</v>
      </c>
      <c r="L33" s="80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0">
        <v>863.24786324786305</v>
      </c>
      <c r="R33" s="17">
        <v>866.03781169124375</v>
      </c>
      <c r="S33" s="47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0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6">
        <v>850</v>
      </c>
      <c r="AI33" s="6">
        <v>840</v>
      </c>
      <c r="AJ33" s="146">
        <v>879.52380952380997</v>
      </c>
      <c r="AK33" s="6">
        <v>902.38095238095195</v>
      </c>
      <c r="AL33" s="174">
        <v>871.14624505928998</v>
      </c>
      <c r="AM33" s="170">
        <f t="shared" si="0"/>
        <v>0.41695589837940839</v>
      </c>
      <c r="AN33" s="170">
        <f t="shared" si="1"/>
        <v>-3.461365982875471</v>
      </c>
    </row>
    <row r="34" spans="1:40" ht="15" customHeight="1" x14ac:dyDescent="0.35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79">
        <v>1604.42348213316</v>
      </c>
      <c r="L34" s="80">
        <v>1728.6181818181799</v>
      </c>
      <c r="M34" s="13">
        <v>1577.95790068517</v>
      </c>
      <c r="N34" s="66">
        <v>1582.12</v>
      </c>
      <c r="O34" s="6">
        <v>1743.79902862875</v>
      </c>
      <c r="P34" s="6">
        <v>1749.7942730212901</v>
      </c>
      <c r="Q34" s="20">
        <v>1710.51143823232</v>
      </c>
      <c r="R34" s="17">
        <v>1649.6000142041457</v>
      </c>
      <c r="S34" s="47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0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6">
        <v>1829.5238095238101</v>
      </c>
      <c r="AI34" s="6">
        <v>1773.61333333333</v>
      </c>
      <c r="AJ34" s="146">
        <v>1688.9340064969399</v>
      </c>
      <c r="AK34" s="6">
        <v>1705.2638183073</v>
      </c>
      <c r="AL34" s="174">
        <v>1680.28602581826</v>
      </c>
      <c r="AM34" s="170">
        <f t="shared" si="0"/>
        <v>-14.829563398604376</v>
      </c>
      <c r="AN34" s="170">
        <f t="shared" si="1"/>
        <v>-1.4647465231411378</v>
      </c>
    </row>
    <row r="35" spans="1:40" ht="15" customHeight="1" x14ac:dyDescent="0.35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79">
        <v>1362.5</v>
      </c>
      <c r="L35" s="80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0">
        <v>1306.6833751044301</v>
      </c>
      <c r="R35" s="17">
        <v>1288.0555255281101</v>
      </c>
      <c r="S35" s="47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0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7">
        <v>1542.89</v>
      </c>
      <c r="AI35" s="6">
        <v>1518.23</v>
      </c>
      <c r="AJ35" s="146">
        <v>1592.03296703297</v>
      </c>
      <c r="AK35" s="6">
        <v>1610.5764411027601</v>
      </c>
      <c r="AL35" s="27">
        <v>1595.0216450216401</v>
      </c>
      <c r="AM35" s="170">
        <f t="shared" si="0"/>
        <v>22.73174238694525</v>
      </c>
      <c r="AN35" s="170">
        <f t="shared" si="1"/>
        <v>-0.96579061286092382</v>
      </c>
    </row>
    <row r="36" spans="1:40" ht="15" customHeight="1" x14ac:dyDescent="0.35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79">
        <v>851.44454776020098</v>
      </c>
      <c r="L36" s="80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0">
        <v>867.42187441474039</v>
      </c>
      <c r="R36" s="17">
        <v>879.72290958274186</v>
      </c>
      <c r="S36" s="47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0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6">
        <v>949.65638205829282</v>
      </c>
      <c r="AI36" s="6">
        <v>917.8587500000001</v>
      </c>
      <c r="AJ36" s="146">
        <v>928.33736006250626</v>
      </c>
      <c r="AK36" s="6">
        <v>953.559930230276</v>
      </c>
      <c r="AL36" s="174">
        <v>963.54601728114301</v>
      </c>
      <c r="AM36" s="170">
        <f t="shared" si="0"/>
        <v>11.419903747970213</v>
      </c>
      <c r="AN36" s="170">
        <f t="shared" si="1"/>
        <v>1.0472427305597316</v>
      </c>
    </row>
    <row r="37" spans="1:40" ht="15" customHeight="1" x14ac:dyDescent="0.35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0">
        <v>584.76190476190482</v>
      </c>
      <c r="R37" s="17">
        <v>594.87825433647799</v>
      </c>
      <c r="S37" s="47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0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6">
        <v>600.01</v>
      </c>
      <c r="AI37" s="6">
        <v>622.22222222222217</v>
      </c>
      <c r="AJ37" s="146">
        <v>632</v>
      </c>
      <c r="AK37" s="6">
        <v>613.33333333333337</v>
      </c>
      <c r="AL37" s="174">
        <v>647.61904761904759</v>
      </c>
      <c r="AM37" s="170">
        <f t="shared" si="0"/>
        <v>12.208695700415259</v>
      </c>
      <c r="AN37" s="170">
        <f t="shared" si="1"/>
        <v>5.590062111801231</v>
      </c>
    </row>
    <row r="38" spans="1:40" ht="15" customHeight="1" x14ac:dyDescent="0.35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0">
        <v>155.3125</v>
      </c>
      <c r="R38" s="17">
        <v>158.30861068120348</v>
      </c>
      <c r="S38" s="47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0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6">
        <v>93.382352941176464</v>
      </c>
      <c r="AI38" s="6">
        <v>96.116</v>
      </c>
      <c r="AJ38" s="146">
        <v>104.625</v>
      </c>
      <c r="AK38" s="6">
        <v>143.9453125</v>
      </c>
      <c r="AL38" s="174">
        <v>95.39473684210526</v>
      </c>
      <c r="AM38" s="170">
        <f t="shared" si="0"/>
        <v>-28.770666568861035</v>
      </c>
      <c r="AN38" s="170">
        <f t="shared" si="1"/>
        <v>-33.728486752838684</v>
      </c>
    </row>
    <row r="39" spans="1:40" ht="15" customHeight="1" x14ac:dyDescent="0.35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0">
        <v>164.00375939849599</v>
      </c>
      <c r="R39" s="17">
        <v>167.6548320603157</v>
      </c>
      <c r="S39" s="47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0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6">
        <v>97.794117647058826</v>
      </c>
      <c r="AI39" s="6">
        <v>104.24099999999999</v>
      </c>
      <c r="AJ39" s="146">
        <v>101.25</v>
      </c>
      <c r="AK39" s="6">
        <v>110.28645833333334</v>
      </c>
      <c r="AL39" s="174">
        <v>98.839009287925705</v>
      </c>
      <c r="AM39" s="170">
        <f t="shared" si="0"/>
        <v>-26.785919045980961</v>
      </c>
      <c r="AN39" s="170">
        <f t="shared" si="1"/>
        <v>-10.379741283203145</v>
      </c>
    </row>
    <row r="40" spans="1:40" ht="15" customHeight="1" x14ac:dyDescent="0.35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0">
        <v>430.37037037036998</v>
      </c>
      <c r="R40" s="47">
        <v>454.91228070175401</v>
      </c>
      <c r="S40" s="47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0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6">
        <v>388.1481481481481</v>
      </c>
      <c r="AI40" s="6">
        <v>411.33350000000002</v>
      </c>
      <c r="AJ40" s="146">
        <v>452.00000000000011</v>
      </c>
      <c r="AK40" s="6">
        <v>420.00000000000006</v>
      </c>
      <c r="AL40" s="174">
        <v>422.96296296296293</v>
      </c>
      <c r="AM40" s="170">
        <f t="shared" si="0"/>
        <v>-4.177707118883605</v>
      </c>
      <c r="AN40" s="170">
        <f t="shared" si="1"/>
        <v>0.70546737213401811</v>
      </c>
    </row>
    <row r="41" spans="1:40" ht="15" customHeight="1" x14ac:dyDescent="0.35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80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0">
        <v>259.55365658200702</v>
      </c>
      <c r="R41" s="47">
        <v>316.12903225806502</v>
      </c>
      <c r="S41" s="47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0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6">
        <v>212.03602454649692</v>
      </c>
      <c r="AI41" s="6">
        <v>182.19499999999999</v>
      </c>
      <c r="AJ41" s="146">
        <v>176.61879725159963</v>
      </c>
      <c r="AK41" s="6">
        <v>156.61729881831562</v>
      </c>
      <c r="AL41" s="174">
        <v>152.75121995331401</v>
      </c>
      <c r="AM41" s="170">
        <f t="shared" si="0"/>
        <v>-32.176566531931208</v>
      </c>
      <c r="AN41" s="170">
        <f t="shared" si="1"/>
        <v>-2.4684877687020181</v>
      </c>
    </row>
    <row r="42" spans="1:40" ht="15" customHeight="1" x14ac:dyDescent="0.35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80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0">
        <v>243.46827358424093</v>
      </c>
      <c r="R42" s="47">
        <v>277.181184324041</v>
      </c>
      <c r="S42" s="47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0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6">
        <v>186.57790416207663</v>
      </c>
      <c r="AI42" s="6">
        <v>141.21125000000004</v>
      </c>
      <c r="AJ42" s="146">
        <v>145.81685867129301</v>
      </c>
      <c r="AK42" s="6">
        <v>176.62854570771503</v>
      </c>
      <c r="AL42" s="174">
        <v>178.72703850040801</v>
      </c>
      <c r="AM42" s="170">
        <f t="shared" si="0"/>
        <v>-27.720639599200723</v>
      </c>
      <c r="AN42" s="170">
        <f t="shared" si="1"/>
        <v>1.1880824723346624</v>
      </c>
    </row>
    <row r="43" spans="1:40" ht="15" customHeight="1" x14ac:dyDescent="0.35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0">
        <v>440.35087719298201</v>
      </c>
      <c r="R43" s="17">
        <v>485.94523333284502</v>
      </c>
      <c r="S43" s="47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0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6">
        <v>435.68627450980398</v>
      </c>
      <c r="AI43" s="6">
        <v>440.66449999999998</v>
      </c>
      <c r="AJ43" s="146">
        <v>474</v>
      </c>
      <c r="AK43" s="6">
        <v>509.16666666666703</v>
      </c>
      <c r="AL43" s="174">
        <v>544.31372549019602</v>
      </c>
      <c r="AM43" s="170">
        <f t="shared" si="0"/>
        <v>11.845286059629236</v>
      </c>
      <c r="AN43" s="170">
        <f t="shared" si="1"/>
        <v>6.9028593434099452</v>
      </c>
    </row>
    <row r="44" spans="1:40" ht="15" customHeight="1" x14ac:dyDescent="0.35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0">
        <v>623.33333333333303</v>
      </c>
      <c r="R44" s="17">
        <v>657.73786513369305</v>
      </c>
      <c r="S44" s="47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0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6">
        <v>607.14285714285711</v>
      </c>
      <c r="AI44" s="6">
        <v>614.61538461538464</v>
      </c>
      <c r="AJ44" s="146">
        <v>626.92307692307691</v>
      </c>
      <c r="AK44" s="6">
        <v>640</v>
      </c>
      <c r="AL44" s="174">
        <v>643.84615384615404</v>
      </c>
      <c r="AM44" s="170">
        <f t="shared" si="0"/>
        <v>0.41700453930328568</v>
      </c>
      <c r="AN44" s="170">
        <f t="shared" si="1"/>
        <v>0.60096153846156852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O44"/>
  <sheetViews>
    <sheetView workbookViewId="0">
      <pane xSplit="22" topLeftCell="AI1" activePane="topRight" state="frozen"/>
      <selection activeCell="AH42" sqref="AH42"/>
      <selection pane="topRight" activeCell="AP3" sqref="AP3"/>
    </sheetView>
  </sheetViews>
  <sheetFormatPr defaultRowHeight="14.5" x14ac:dyDescent="0.35"/>
  <cols>
    <col min="1" max="1" width="34" customWidth="1"/>
    <col min="2" max="3" width="9.1796875" style="4" hidden="1" customWidth="1"/>
    <col min="4" max="4" width="7.54296875" style="4" hidden="1" customWidth="1"/>
    <col min="5" max="5" width="8.54296875" style="4" hidden="1" customWidth="1"/>
    <col min="6" max="6" width="7.54296875" style="4" hidden="1" customWidth="1"/>
    <col min="7" max="13" width="9.1796875" style="4" hidden="1" customWidth="1"/>
    <col min="14" max="16" width="9.1796875" hidden="1" customWidth="1"/>
    <col min="17" max="19" width="0" hidden="1" customWidth="1"/>
    <col min="20" max="20" width="11.1796875" hidden="1" customWidth="1"/>
    <col min="21" max="21" width="10.54296875" hidden="1" customWidth="1"/>
    <col min="22" max="22" width="0" hidden="1" customWidth="1"/>
    <col min="23" max="23" width="10.81640625" customWidth="1"/>
    <col min="24" max="24" width="9.26953125" customWidth="1"/>
    <col min="25" max="25" width="9" customWidth="1"/>
    <col min="28" max="28" width="10.81640625" customWidth="1"/>
    <col min="29" max="29" width="11.26953125" customWidth="1"/>
    <col min="30" max="30" width="11.54296875" bestFit="1" customWidth="1"/>
    <col min="31" max="31" width="11.81640625" customWidth="1"/>
    <col min="36" max="36" width="11.54296875" bestFit="1" customWidth="1"/>
    <col min="37" max="37" width="11.179687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23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4">
        <v>554.57142857142901</v>
      </c>
      <c r="H2" s="20">
        <v>564.66666666666663</v>
      </c>
      <c r="I2" s="6">
        <v>537.41935483870964</v>
      </c>
      <c r="J2" s="6">
        <v>520</v>
      </c>
      <c r="K2" s="6">
        <v>542.22222222222217</v>
      </c>
      <c r="L2" s="106">
        <v>545.28</v>
      </c>
      <c r="M2" s="13">
        <v>536.6</v>
      </c>
      <c r="N2" s="6">
        <v>452.5</v>
      </c>
      <c r="O2" s="6">
        <v>620</v>
      </c>
      <c r="P2" s="6">
        <v>642</v>
      </c>
      <c r="Q2" s="20">
        <v>600.34482758620697</v>
      </c>
      <c r="R2" s="6">
        <v>658.33333333333303</v>
      </c>
      <c r="S2" s="47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0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132">
        <v>485.71428571428601</v>
      </c>
      <c r="AI2" s="132">
        <v>501.54545454545502</v>
      </c>
      <c r="AJ2" s="135">
        <v>527.59</v>
      </c>
      <c r="AK2" s="137">
        <v>515.9</v>
      </c>
      <c r="AL2" s="169">
        <v>506.89655172413802</v>
      </c>
      <c r="AM2" s="170">
        <f>(AL2-Z2)/Z2*100</f>
        <v>-8.0330330330329485</v>
      </c>
      <c r="AN2" s="173">
        <f>(AL2-AK2)/AK2*100</f>
        <v>-1.7451925326346107</v>
      </c>
      <c r="AO2" s="172"/>
    </row>
    <row r="3" spans="1:41" ht="15" customHeight="1" thickBot="1" x14ac:dyDescent="0.4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4">
        <v>49.054054054054056</v>
      </c>
      <c r="H3" s="20">
        <v>49.310344827586206</v>
      </c>
      <c r="I3" s="6">
        <v>46.666666666666664</v>
      </c>
      <c r="J3" s="6">
        <v>48.055555555555557</v>
      </c>
      <c r="K3" s="6">
        <v>48.94736842105263</v>
      </c>
      <c r="L3" s="106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0">
        <v>48.571428571428569</v>
      </c>
      <c r="R3" s="6">
        <v>50</v>
      </c>
      <c r="S3" s="47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0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132">
        <v>42.461538461538503</v>
      </c>
      <c r="AI3" s="132">
        <v>43</v>
      </c>
      <c r="AJ3" s="135">
        <v>47.5</v>
      </c>
      <c r="AK3" s="137">
        <v>43.527194199999997</v>
      </c>
      <c r="AL3" s="169">
        <v>43</v>
      </c>
      <c r="AM3" s="170">
        <f t="shared" ref="AM3:AM44" si="0">(AL3-Z3)/Z3*100</f>
        <v>-14.020868167045442</v>
      </c>
      <c r="AN3" s="173">
        <f t="shared" ref="AN3:AN44" si="1">(AL3-AK3)/AK3*100</f>
        <v>-1.2111835134091797</v>
      </c>
      <c r="AO3" s="172"/>
    </row>
    <row r="4" spans="1:41" ht="15" customHeight="1" thickBot="1" x14ac:dyDescent="0.4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4">
        <v>399.00964824300144</v>
      </c>
      <c r="H4" s="20">
        <v>405.63244384139909</v>
      </c>
      <c r="I4" s="6">
        <v>433.05068965517233</v>
      </c>
      <c r="J4" s="6">
        <v>421.536796536797</v>
      </c>
      <c r="K4" s="6">
        <v>417.14206151664899</v>
      </c>
      <c r="L4" s="106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0">
        <v>417.45330677871425</v>
      </c>
      <c r="R4" s="6">
        <v>407.30153305341281</v>
      </c>
      <c r="S4" s="47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0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132">
        <v>346.26373626373601</v>
      </c>
      <c r="AI4" s="132">
        <v>315.14240000000001</v>
      </c>
      <c r="AJ4" s="135">
        <v>316.19</v>
      </c>
      <c r="AK4" s="137">
        <v>319.08999999999997</v>
      </c>
      <c r="AL4" s="169">
        <v>302.51851851851899</v>
      </c>
      <c r="AM4" s="170">
        <f t="shared" si="0"/>
        <v>-31.823802608684172</v>
      </c>
      <c r="AN4" s="173">
        <f t="shared" si="1"/>
        <v>-5.1933565707107681</v>
      </c>
      <c r="AO4" s="172"/>
    </row>
    <row r="5" spans="1:41" ht="15" customHeight="1" thickBot="1" x14ac:dyDescent="0.4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4">
        <v>379.02248549456669</v>
      </c>
      <c r="H5" s="20">
        <v>407.60922700670704</v>
      </c>
      <c r="I5" s="6">
        <v>423.40357142857141</v>
      </c>
      <c r="J5" s="6">
        <v>413.75867365820119</v>
      </c>
      <c r="K5" s="6">
        <v>405.43703661589802</v>
      </c>
      <c r="L5" s="106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0">
        <v>410.45359611149087</v>
      </c>
      <c r="R5" s="6">
        <v>403.82299031159988</v>
      </c>
      <c r="S5" s="47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0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132">
        <v>367.72486772486798</v>
      </c>
      <c r="AI5" s="132">
        <v>326.39652173913049</v>
      </c>
      <c r="AJ5" s="135">
        <v>352.65</v>
      </c>
      <c r="AK5" s="137">
        <v>324.35000000000002</v>
      </c>
      <c r="AL5" s="169">
        <v>300.45238095238102</v>
      </c>
      <c r="AM5" s="170">
        <f t="shared" si="0"/>
        <v>-26.118266978922705</v>
      </c>
      <c r="AN5" s="173">
        <f t="shared" si="1"/>
        <v>-7.3678492516167715</v>
      </c>
      <c r="AO5" s="172"/>
    </row>
    <row r="6" spans="1:41" ht="15" customHeight="1" thickBot="1" x14ac:dyDescent="0.4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4">
        <v>1194.25228617536</v>
      </c>
      <c r="H6" s="20">
        <v>1021.6959511077156</v>
      </c>
      <c r="I6" s="6">
        <v>1068.4780000000001</v>
      </c>
      <c r="J6" s="6">
        <v>1042.2463768115899</v>
      </c>
      <c r="K6" s="6">
        <v>1046.3507625272332</v>
      </c>
      <c r="L6" s="106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0">
        <v>959.28931387322098</v>
      </c>
      <c r="R6" s="6">
        <v>1016.2560750796046</v>
      </c>
      <c r="S6" s="47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0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132">
        <v>1069.07407407407</v>
      </c>
      <c r="AI6" s="132">
        <v>1103.51357142857</v>
      </c>
      <c r="AJ6" s="135">
        <v>1041.96</v>
      </c>
      <c r="AK6" s="137">
        <v>1055.1500000000001</v>
      </c>
      <c r="AL6" s="169">
        <v>1074.3927742374947</v>
      </c>
      <c r="AM6" s="170">
        <f t="shared" si="0"/>
        <v>15.187579486013956</v>
      </c>
      <c r="AN6" s="173">
        <f t="shared" si="1"/>
        <v>1.8237003494758646</v>
      </c>
      <c r="AO6" s="172"/>
    </row>
    <row r="7" spans="1:41" ht="15" customHeight="1" thickBot="1" x14ac:dyDescent="0.4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4">
        <v>1381.42499424012</v>
      </c>
      <c r="H7" s="20">
        <v>1397.6389489859318</v>
      </c>
      <c r="I7" s="6">
        <v>1280.961</v>
      </c>
      <c r="J7" s="6">
        <v>1234.9267691373</v>
      </c>
      <c r="K7" s="6">
        <v>1322.18614718615</v>
      </c>
      <c r="L7" s="106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0">
        <v>1391.61751443001</v>
      </c>
      <c r="R7" s="6">
        <v>1383.8226186052273</v>
      </c>
      <c r="S7" s="47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0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132">
        <v>1372.9522111875051</v>
      </c>
      <c r="AI7" s="132">
        <v>1408.5936363636399</v>
      </c>
      <c r="AJ7" s="137">
        <v>1500</v>
      </c>
      <c r="AK7" s="137">
        <v>1523.82</v>
      </c>
      <c r="AL7" s="169">
        <v>1480.34632034632</v>
      </c>
      <c r="AM7" s="170">
        <f t="shared" si="0"/>
        <v>2.5968097187737307</v>
      </c>
      <c r="AN7" s="173">
        <f t="shared" si="1"/>
        <v>-2.8529406133060298</v>
      </c>
      <c r="AO7" s="172"/>
    </row>
    <row r="8" spans="1:41" ht="15" customHeight="1" thickBot="1" x14ac:dyDescent="0.4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4">
        <v>350</v>
      </c>
      <c r="H8" s="20">
        <v>356.66666666666669</v>
      </c>
      <c r="I8" s="6">
        <v>366.66666666666669</v>
      </c>
      <c r="J8" s="6">
        <v>346.42857142857144</v>
      </c>
      <c r="K8" s="6">
        <v>342.85714285714283</v>
      </c>
      <c r="L8" s="106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0">
        <v>353.33333333333331</v>
      </c>
      <c r="R8" s="6">
        <v>367.85714285714283</v>
      </c>
      <c r="S8" s="47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0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132">
        <v>361.53846153846155</v>
      </c>
      <c r="AI8" s="132">
        <v>356.15384615384613</v>
      </c>
      <c r="AJ8" s="135">
        <v>345.83</v>
      </c>
      <c r="AK8" s="137">
        <v>361.82</v>
      </c>
      <c r="AL8" s="169">
        <v>362.5</v>
      </c>
      <c r="AM8" s="170">
        <f t="shared" si="0"/>
        <v>1.9580268282127617</v>
      </c>
      <c r="AN8" s="173">
        <f t="shared" si="1"/>
        <v>0.18793875407661459</v>
      </c>
      <c r="AO8" s="172"/>
    </row>
    <row r="9" spans="1:41" ht="15" customHeight="1" thickBot="1" x14ac:dyDescent="0.4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4">
        <v>328.33333333333297</v>
      </c>
      <c r="H9" s="22">
        <v>325.55</v>
      </c>
      <c r="I9" s="6">
        <v>312.5</v>
      </c>
      <c r="J9" s="6">
        <v>334.61538461538464</v>
      </c>
      <c r="K9" s="6">
        <v>321.42857142857144</v>
      </c>
      <c r="L9" s="106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0">
        <v>326.66666666666669</v>
      </c>
      <c r="R9" s="6">
        <v>333.33333333333331</v>
      </c>
      <c r="S9" s="47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0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132">
        <v>363.52941176470586</v>
      </c>
      <c r="AI9" s="132">
        <v>325</v>
      </c>
      <c r="AJ9" s="135">
        <v>302.14</v>
      </c>
      <c r="AK9" s="137">
        <v>312.5</v>
      </c>
      <c r="AL9" s="169">
        <v>325</v>
      </c>
      <c r="AM9" s="170">
        <f t="shared" si="0"/>
        <v>6.557377049180328</v>
      </c>
      <c r="AN9" s="173">
        <f t="shared" si="1"/>
        <v>4</v>
      </c>
      <c r="AO9" s="172"/>
    </row>
    <row r="10" spans="1:41" ht="15" customHeight="1" thickBot="1" x14ac:dyDescent="0.4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5">
        <v>470.11</v>
      </c>
      <c r="H10" s="22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1">
        <v>451.10395217713079</v>
      </c>
      <c r="S10" s="47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100">
        <v>400.51580838579997</v>
      </c>
      <c r="AD10" s="6">
        <v>392.653862</v>
      </c>
      <c r="AE10" s="101">
        <v>395.12</v>
      </c>
      <c r="AF10" s="7">
        <v>396.23</v>
      </c>
      <c r="AG10" s="17">
        <v>396.54698400000001</v>
      </c>
      <c r="AH10" s="133">
        <v>399.02</v>
      </c>
      <c r="AI10" s="17">
        <v>402.21215999999998</v>
      </c>
      <c r="AJ10" s="136">
        <v>510.63841289999999</v>
      </c>
      <c r="AK10" s="138">
        <v>513.70224337740001</v>
      </c>
      <c r="AL10" s="145">
        <v>513.97213853999995</v>
      </c>
      <c r="AM10" s="170">
        <f t="shared" si="0"/>
        <v>28.931838029252798</v>
      </c>
      <c r="AN10" s="173">
        <f t="shared" si="1"/>
        <v>5.2539222103738029E-2</v>
      </c>
      <c r="AO10" s="172"/>
    </row>
    <row r="11" spans="1:41" ht="15" customHeight="1" thickBot="1" x14ac:dyDescent="0.4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5">
        <v>820.34</v>
      </c>
      <c r="H11" s="20">
        <v>850</v>
      </c>
      <c r="I11" s="7">
        <v>833.54</v>
      </c>
      <c r="J11" s="6">
        <v>820</v>
      </c>
      <c r="K11" s="6">
        <v>875</v>
      </c>
      <c r="L11" s="106">
        <v>870.55</v>
      </c>
      <c r="M11" s="15">
        <v>865.99</v>
      </c>
      <c r="N11" s="6">
        <v>860</v>
      </c>
      <c r="O11" s="6">
        <v>850</v>
      </c>
      <c r="P11" s="6">
        <v>700</v>
      </c>
      <c r="Q11" s="20">
        <v>700</v>
      </c>
      <c r="R11" s="6">
        <v>725</v>
      </c>
      <c r="S11" s="47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0">
        <v>850</v>
      </c>
      <c r="AD11" s="6">
        <v>822.8996975</v>
      </c>
      <c r="AE11" s="107">
        <v>800</v>
      </c>
      <c r="AF11" s="6">
        <v>750</v>
      </c>
      <c r="AG11" s="17">
        <v>753.31758939999997</v>
      </c>
      <c r="AH11" s="132">
        <v>700</v>
      </c>
      <c r="AI11" s="132">
        <v>750.59312499999999</v>
      </c>
      <c r="AJ11" s="137">
        <v>800</v>
      </c>
      <c r="AK11" s="137">
        <v>833.33</v>
      </c>
      <c r="AL11" s="169">
        <v>800.58493210999995</v>
      </c>
      <c r="AM11" s="170">
        <f t="shared" si="0"/>
        <v>-1.9660242527947208E-2</v>
      </c>
      <c r="AN11" s="173">
        <f t="shared" si="1"/>
        <v>-3.929423864495468</v>
      </c>
      <c r="AO11" s="172"/>
    </row>
    <row r="12" spans="1:41" ht="15" customHeight="1" thickBot="1" x14ac:dyDescent="0.4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5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106">
        <v>990</v>
      </c>
      <c r="M12" s="13">
        <v>990</v>
      </c>
      <c r="N12" s="6">
        <v>975</v>
      </c>
      <c r="O12" s="6">
        <v>1050</v>
      </c>
      <c r="P12" s="6">
        <v>950</v>
      </c>
      <c r="Q12" s="20">
        <v>980</v>
      </c>
      <c r="R12" s="6">
        <v>966.66666666666663</v>
      </c>
      <c r="S12" s="47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0">
        <v>950</v>
      </c>
      <c r="AD12" s="6">
        <v>1016.66666666667</v>
      </c>
      <c r="AE12" s="107">
        <v>1000</v>
      </c>
      <c r="AF12" s="6">
        <v>966.66666666667004</v>
      </c>
      <c r="AG12" s="17">
        <v>1000.33</v>
      </c>
      <c r="AH12" s="132">
        <v>1066.6666666666699</v>
      </c>
      <c r="AI12" s="132">
        <v>1100</v>
      </c>
      <c r="AJ12" s="137">
        <v>1108.5312739999999</v>
      </c>
      <c r="AK12" s="137">
        <v>1136.67</v>
      </c>
      <c r="AL12" s="169">
        <v>1200</v>
      </c>
      <c r="AM12" s="170">
        <f t="shared" si="0"/>
        <v>9.0909090909090917</v>
      </c>
      <c r="AN12" s="173">
        <f t="shared" si="1"/>
        <v>5.5715379133785463</v>
      </c>
      <c r="AO12" s="172"/>
    </row>
    <row r="13" spans="1:41" ht="15" customHeight="1" thickBot="1" x14ac:dyDescent="0.4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5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1">
        <v>176.81467186471599</v>
      </c>
      <c r="S13" s="17">
        <v>176.93844213502129</v>
      </c>
      <c r="T13" s="104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100">
        <v>190.11399999999998</v>
      </c>
      <c r="AD13" s="17">
        <v>191.25468399999997</v>
      </c>
      <c r="AE13" s="101">
        <v>184.03</v>
      </c>
      <c r="AF13" s="7">
        <v>170.3</v>
      </c>
      <c r="AG13" s="17">
        <v>171.63589200000001</v>
      </c>
      <c r="AH13" s="132">
        <v>180</v>
      </c>
      <c r="AI13">
        <v>181.44</v>
      </c>
      <c r="AJ13" s="137">
        <v>170</v>
      </c>
      <c r="AK13" s="138">
        <v>171.02</v>
      </c>
      <c r="AL13" s="169">
        <v>170</v>
      </c>
      <c r="AM13" s="170">
        <f t="shared" si="0"/>
        <v>-5.5752420684203177</v>
      </c>
      <c r="AN13" s="173">
        <f t="shared" si="1"/>
        <v>-0.59642147117296818</v>
      </c>
      <c r="AO13" s="172"/>
    </row>
    <row r="14" spans="1:41" ht="15" customHeight="1" thickBot="1" x14ac:dyDescent="0.4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4">
        <v>193</v>
      </c>
      <c r="H14" s="20">
        <v>197.66666666666666</v>
      </c>
      <c r="I14" s="6">
        <v>188.66666666666666</v>
      </c>
      <c r="J14" s="8">
        <v>188.68176</v>
      </c>
      <c r="K14" s="6">
        <v>192.94117647058823</v>
      </c>
      <c r="L14" s="106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0">
        <v>187.58620689655172</v>
      </c>
      <c r="R14" s="6">
        <v>190.222222222222</v>
      </c>
      <c r="S14" s="47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0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132">
        <v>195</v>
      </c>
      <c r="AI14" s="132">
        <v>190.47619047619048</v>
      </c>
      <c r="AJ14" s="137">
        <v>189.6</v>
      </c>
      <c r="AK14" s="137">
        <v>186.67</v>
      </c>
      <c r="AL14" s="169">
        <v>189.31034482758622</v>
      </c>
      <c r="AM14" s="170">
        <f t="shared" si="0"/>
        <v>-0.7592190889369983</v>
      </c>
      <c r="AN14" s="173">
        <f t="shared" si="1"/>
        <v>1.4144451854000286</v>
      </c>
      <c r="AO14" s="172"/>
    </row>
    <row r="15" spans="1:41" ht="15" customHeight="1" thickBot="1" x14ac:dyDescent="0.4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4">
        <v>1445.4545454545455</v>
      </c>
      <c r="H15" s="20">
        <v>1500</v>
      </c>
      <c r="I15" s="6">
        <v>1516.6666666666667</v>
      </c>
      <c r="J15" s="6">
        <v>1450</v>
      </c>
      <c r="K15" s="6">
        <v>1466.6666666666667</v>
      </c>
      <c r="L15" s="106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0">
        <v>1636.1111111111111</v>
      </c>
      <c r="R15" s="6">
        <v>1607.6923076923076</v>
      </c>
      <c r="S15" s="47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0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132">
        <v>2033.15789473684</v>
      </c>
      <c r="AI15" s="132">
        <v>2071.875</v>
      </c>
      <c r="AJ15" s="135">
        <v>1989.47</v>
      </c>
      <c r="AK15" s="137">
        <v>1973.53</v>
      </c>
      <c r="AL15" s="169">
        <v>1930</v>
      </c>
      <c r="AM15" s="170">
        <f t="shared" si="0"/>
        <v>7.687538747675279</v>
      </c>
      <c r="AN15" s="173">
        <f t="shared" si="1"/>
        <v>-2.205692338094682</v>
      </c>
      <c r="AO15" s="172"/>
    </row>
    <row r="16" spans="1:41" ht="15" customHeight="1" thickBot="1" x14ac:dyDescent="0.4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4">
        <v>314.882049594031</v>
      </c>
      <c r="H16" s="20">
        <v>295.97207688592022</v>
      </c>
      <c r="I16" s="6">
        <v>274.85482758620685</v>
      </c>
      <c r="J16" s="6">
        <v>259.86101033223099</v>
      </c>
      <c r="K16" s="6">
        <v>216.71699496376152</v>
      </c>
      <c r="L16" s="106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0">
        <v>164.93160054719561</v>
      </c>
      <c r="R16" s="6">
        <v>170.41457193279055</v>
      </c>
      <c r="S16" s="47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0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132">
        <v>135.83433373349337</v>
      </c>
      <c r="AI16" s="132">
        <v>149.33434782608697</v>
      </c>
      <c r="AJ16" s="135">
        <v>145.97999999999999</v>
      </c>
      <c r="AK16" s="137">
        <v>144.59</v>
      </c>
      <c r="AL16" s="169">
        <v>150.87114845938399</v>
      </c>
      <c r="AM16" s="170">
        <f t="shared" si="0"/>
        <v>7.2245720423658515</v>
      </c>
      <c r="AN16" s="173">
        <f t="shared" si="1"/>
        <v>4.3441098688595234</v>
      </c>
      <c r="AO16" s="172"/>
    </row>
    <row r="17" spans="1:41" ht="15" customHeight="1" thickBot="1" x14ac:dyDescent="0.4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4">
        <v>411.19490304539318</v>
      </c>
      <c r="H17" s="20">
        <v>391.40593448571798</v>
      </c>
      <c r="I17" s="6">
        <v>311.3866666666666</v>
      </c>
      <c r="J17" s="6">
        <v>326.90749700553602</v>
      </c>
      <c r="K17" s="6">
        <v>299.62346649889901</v>
      </c>
      <c r="L17" s="106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0">
        <v>201.09443317556901</v>
      </c>
      <c r="R17" s="6">
        <v>221.46358543417372</v>
      </c>
      <c r="S17" s="47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0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132">
        <v>153.78951580632199</v>
      </c>
      <c r="AI17" s="132">
        <v>164.88279999999997</v>
      </c>
      <c r="AJ17" s="137">
        <v>178.7</v>
      </c>
      <c r="AK17" s="137">
        <v>168.47</v>
      </c>
      <c r="AL17" s="169">
        <v>172.890949483242</v>
      </c>
      <c r="AM17" s="170">
        <f t="shared" si="0"/>
        <v>-2.4247446059243161</v>
      </c>
      <c r="AN17" s="173">
        <f t="shared" si="1"/>
        <v>2.6241761044945675</v>
      </c>
      <c r="AO17" s="172"/>
    </row>
    <row r="18" spans="1:41" ht="15" customHeight="1" thickBot="1" x14ac:dyDescent="0.4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5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1">
        <v>886.78454184587451</v>
      </c>
      <c r="S18" s="102">
        <v>900.64283999999998</v>
      </c>
      <c r="T18" s="104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0">
        <v>1058.6423895999999</v>
      </c>
      <c r="AD18" s="100">
        <v>1064.9942439376</v>
      </c>
      <c r="AE18" s="6">
        <v>1017.46031746031</v>
      </c>
      <c r="AF18" s="7">
        <v>1002.16</v>
      </c>
      <c r="AG18" s="17">
        <v>1002.8615119999998</v>
      </c>
      <c r="AH18" s="132">
        <v>1006.25</v>
      </c>
      <c r="AI18">
        <v>1014.3</v>
      </c>
      <c r="AJ18" s="17">
        <v>1021.4000999999998</v>
      </c>
      <c r="AK18" s="138">
        <v>1029.5713007999998</v>
      </c>
      <c r="AL18" s="144">
        <v>1016.846231</v>
      </c>
      <c r="AM18" s="170">
        <f t="shared" si="0"/>
        <v>3.6976726280782994</v>
      </c>
      <c r="AN18" s="173">
        <f t="shared" si="1"/>
        <v>-1.2359580915000388</v>
      </c>
      <c r="AO18" s="172"/>
    </row>
    <row r="19" spans="1:41" ht="15" customHeight="1" thickBot="1" x14ac:dyDescent="0.4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4">
        <v>2590.3225806451601</v>
      </c>
      <c r="H19" s="20">
        <v>3200</v>
      </c>
      <c r="I19" s="6">
        <v>2666.67</v>
      </c>
      <c r="J19" s="6">
        <v>2685.7142857142899</v>
      </c>
      <c r="K19" s="6">
        <v>2666.666666666667</v>
      </c>
      <c r="L19" s="106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0">
        <v>2120.5828779599301</v>
      </c>
      <c r="R19" s="6">
        <v>2266.6666666666702</v>
      </c>
      <c r="S19" s="47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0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133">
        <v>2200.0100000000002</v>
      </c>
      <c r="AI19" s="132">
        <v>2257.9499999999998</v>
      </c>
      <c r="AJ19" s="135">
        <v>2313.33</v>
      </c>
      <c r="AK19" s="137">
        <v>2333.33</v>
      </c>
      <c r="AL19" s="169">
        <v>2265.5677655677655</v>
      </c>
      <c r="AM19" s="170">
        <f t="shared" si="0"/>
        <v>-10.105010719087414</v>
      </c>
      <c r="AN19" s="173">
        <f t="shared" si="1"/>
        <v>-2.9040999100956331</v>
      </c>
      <c r="AO19" s="172"/>
    </row>
    <row r="20" spans="1:41" ht="15" customHeight="1" thickBot="1" x14ac:dyDescent="0.4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4">
        <v>204.27021696252467</v>
      </c>
      <c r="H20" s="20">
        <v>222.22055488862216</v>
      </c>
      <c r="I20" s="6">
        <v>212.07599999999996</v>
      </c>
      <c r="J20" s="6">
        <v>219.42279942279899</v>
      </c>
      <c r="K20" s="6">
        <v>210.20202020202001</v>
      </c>
      <c r="L20" s="106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0">
        <v>211.4255189255189</v>
      </c>
      <c r="R20" s="6">
        <v>215.329391015666</v>
      </c>
      <c r="S20" s="47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0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132">
        <v>209.59595959595961</v>
      </c>
      <c r="AI20" s="132">
        <v>219.416153846154</v>
      </c>
      <c r="AJ20" s="135">
        <v>194.01</v>
      </c>
      <c r="AK20" s="137">
        <v>235.41</v>
      </c>
      <c r="AL20" s="169">
        <v>237.46893629246568</v>
      </c>
      <c r="AM20" s="170">
        <f t="shared" si="0"/>
        <v>-27.024460996699268</v>
      </c>
      <c r="AN20" s="173">
        <f t="shared" si="1"/>
        <v>0.87461717533906302</v>
      </c>
      <c r="AO20" s="172"/>
    </row>
    <row r="21" spans="1:41" ht="15" customHeight="1" thickBot="1" x14ac:dyDescent="0.4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4">
        <v>368.59585844501555</v>
      </c>
      <c r="H21" s="22">
        <v>395.55</v>
      </c>
      <c r="I21" s="6">
        <v>364.47238095238095</v>
      </c>
      <c r="J21" s="6">
        <v>363.38540108125358</v>
      </c>
      <c r="K21" s="6">
        <v>346.35393792075803</v>
      </c>
      <c r="L21" s="106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0">
        <v>361.34762148587038</v>
      </c>
      <c r="R21" s="6">
        <v>354.81049562682216</v>
      </c>
      <c r="S21" s="47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0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132">
        <v>319.16666666666669</v>
      </c>
      <c r="AI21" s="132">
        <v>325</v>
      </c>
      <c r="AJ21" s="135">
        <v>450.87</v>
      </c>
      <c r="AK21" s="137">
        <v>458</v>
      </c>
      <c r="AL21" s="169">
        <v>450.86430999999999</v>
      </c>
      <c r="AM21" s="170">
        <f t="shared" si="0"/>
        <v>25.240086111111111</v>
      </c>
      <c r="AN21" s="173">
        <f t="shared" si="1"/>
        <v>-1.55801091703057</v>
      </c>
      <c r="AO21" s="172"/>
    </row>
    <row r="22" spans="1:41" ht="15" customHeight="1" thickBot="1" x14ac:dyDescent="0.4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4">
        <v>305.46636937941287</v>
      </c>
      <c r="H22" s="22">
        <v>320.85000000000002</v>
      </c>
      <c r="I22" s="6">
        <v>306.21499999999997</v>
      </c>
      <c r="J22" s="6">
        <v>301.90211023544356</v>
      </c>
      <c r="K22" s="6">
        <v>300.44197969042699</v>
      </c>
      <c r="L22" s="106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0">
        <v>265.45050718823609</v>
      </c>
      <c r="R22" s="6">
        <v>267.40740740740739</v>
      </c>
      <c r="S22" s="47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0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132">
        <v>258.51851851851853</v>
      </c>
      <c r="AI22" s="132">
        <v>269.61538461538464</v>
      </c>
      <c r="AJ22" s="135">
        <v>400.77</v>
      </c>
      <c r="AK22" s="137">
        <v>398.5</v>
      </c>
      <c r="AL22" s="169">
        <v>323.40740740740699</v>
      </c>
      <c r="AM22" s="170">
        <f t="shared" si="0"/>
        <v>22.208387626079674</v>
      </c>
      <c r="AN22" s="173">
        <f t="shared" si="1"/>
        <v>-18.843812444816312</v>
      </c>
      <c r="AO22" s="172"/>
    </row>
    <row r="23" spans="1:41" ht="15" customHeight="1" thickBot="1" x14ac:dyDescent="0.4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4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106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0">
        <v>372</v>
      </c>
      <c r="R23" s="6">
        <v>348.38929994308484</v>
      </c>
      <c r="S23" s="47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0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132">
        <v>344</v>
      </c>
      <c r="AI23" s="132">
        <v>350.31637999999998</v>
      </c>
      <c r="AJ23" s="137">
        <v>426</v>
      </c>
      <c r="AK23" s="137">
        <v>436.67</v>
      </c>
      <c r="AL23" s="169">
        <v>420.142857142857</v>
      </c>
      <c r="AM23" s="170">
        <f t="shared" si="0"/>
        <v>18.105096037107327</v>
      </c>
      <c r="AN23" s="173">
        <f t="shared" si="1"/>
        <v>-3.7848129839794393</v>
      </c>
      <c r="AO23" s="172"/>
    </row>
    <row r="24" spans="1:41" ht="15" customHeight="1" thickBot="1" x14ac:dyDescent="0.4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4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0">
        <v>411.70655567117586</v>
      </c>
      <c r="R24" s="6">
        <v>401.44444444444446</v>
      </c>
      <c r="S24" s="47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0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132">
        <v>384.44444444444446</v>
      </c>
      <c r="AI24" s="132">
        <v>417.6</v>
      </c>
      <c r="AJ24" s="135">
        <v>497.14</v>
      </c>
      <c r="AK24" s="137">
        <v>506.36</v>
      </c>
      <c r="AL24" s="169">
        <v>495.26666666666699</v>
      </c>
      <c r="AM24" s="170">
        <f t="shared" si="0"/>
        <v>23.249632765920744</v>
      </c>
      <c r="AN24" s="173">
        <f t="shared" si="1"/>
        <v>-2.1907996945519042</v>
      </c>
      <c r="AO24" s="172"/>
    </row>
    <row r="25" spans="1:41" ht="15" customHeight="1" thickBot="1" x14ac:dyDescent="0.4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4">
        <v>422.82333263335897</v>
      </c>
      <c r="H25" s="20">
        <v>516.50375939849596</v>
      </c>
      <c r="I25" s="6">
        <v>432.30100000000004</v>
      </c>
      <c r="J25" s="6">
        <v>348.18216542815475</v>
      </c>
      <c r="K25" s="6">
        <v>334.66598760716403</v>
      </c>
      <c r="L25" s="106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0">
        <v>344.32193079251903</v>
      </c>
      <c r="R25" s="6">
        <v>347.20538720538701</v>
      </c>
      <c r="S25" s="47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0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132">
        <v>250.274276377218</v>
      </c>
      <c r="AI25" s="132">
        <v>306.61799999999999</v>
      </c>
      <c r="AJ25" s="135">
        <v>349.64</v>
      </c>
      <c r="AK25" s="137">
        <v>357.26</v>
      </c>
      <c r="AL25" s="169">
        <v>301.12263830859899</v>
      </c>
      <c r="AM25" s="170">
        <f t="shared" si="0"/>
        <v>2.9548181637061752</v>
      </c>
      <c r="AN25" s="173">
        <f t="shared" si="1"/>
        <v>-15.713307308794993</v>
      </c>
      <c r="AO25" s="172"/>
    </row>
    <row r="26" spans="1:41" ht="15" customHeight="1" thickBot="1" x14ac:dyDescent="0.4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4">
        <v>234.23345801518701</v>
      </c>
      <c r="H26" s="20">
        <v>238.381779815361</v>
      </c>
      <c r="I26" s="6">
        <v>230.82090909090911</v>
      </c>
      <c r="J26" s="6">
        <v>213.64306428822539</v>
      </c>
      <c r="K26" s="6">
        <v>194.28596137734164</v>
      </c>
      <c r="L26" s="106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0">
        <v>196.34022657000099</v>
      </c>
      <c r="R26" s="6">
        <v>218.13625915369201</v>
      </c>
      <c r="S26" s="47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0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132">
        <v>209.63238569112102</v>
      </c>
      <c r="AI26" s="132">
        <v>189.40571428571428</v>
      </c>
      <c r="AJ26" s="135">
        <v>200.34</v>
      </c>
      <c r="AK26" s="137">
        <v>212.17</v>
      </c>
      <c r="AL26" s="169">
        <v>197.458554257011</v>
      </c>
      <c r="AM26" s="170">
        <f t="shared" si="0"/>
        <v>19.867528793865898</v>
      </c>
      <c r="AN26" s="173">
        <f t="shared" si="1"/>
        <v>-6.9338010760187512</v>
      </c>
      <c r="AO26" s="172"/>
    </row>
    <row r="27" spans="1:41" ht="15" customHeight="1" thickBot="1" x14ac:dyDescent="0.4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106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0">
        <v>1686.1111111111113</v>
      </c>
      <c r="R27" s="6">
        <v>1591.6666666666699</v>
      </c>
      <c r="S27" s="47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0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132">
        <v>1524.35897435897</v>
      </c>
      <c r="AI27" s="132">
        <v>1522.18</v>
      </c>
      <c r="AJ27" s="135">
        <v>1666.67</v>
      </c>
      <c r="AK27" s="137">
        <v>1700.4136800000001</v>
      </c>
      <c r="AL27" s="169">
        <v>1754.70085470085</v>
      </c>
      <c r="AM27" s="170">
        <f t="shared" si="0"/>
        <v>23.111441316835187</v>
      </c>
      <c r="AN27" s="173">
        <f t="shared" si="1"/>
        <v>3.1925863299835275</v>
      </c>
      <c r="AO27" s="172"/>
    </row>
    <row r="28" spans="1:41" ht="15" customHeight="1" thickBot="1" x14ac:dyDescent="0.4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106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0">
        <v>1031.8181818181818</v>
      </c>
      <c r="R28" s="6">
        <v>936.66666666666697</v>
      </c>
      <c r="S28" s="47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0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132">
        <v>1088.88888888888</v>
      </c>
      <c r="AI28" s="132">
        <v>1131.06</v>
      </c>
      <c r="AJ28" s="17">
        <v>1138.9774199999999</v>
      </c>
      <c r="AK28" s="137">
        <v>1169.29</v>
      </c>
      <c r="AL28" s="169">
        <v>1166.6666666666665</v>
      </c>
      <c r="AM28" s="170">
        <f t="shared" si="0"/>
        <v>16.66666666666665</v>
      </c>
      <c r="AN28" s="173">
        <f t="shared" si="1"/>
        <v>-0.22435266985379576</v>
      </c>
      <c r="AO28" s="172"/>
    </row>
    <row r="29" spans="1:41" ht="15" customHeight="1" thickBot="1" x14ac:dyDescent="0.4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106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0">
        <v>305.26271114506397</v>
      </c>
      <c r="R29" s="6">
        <v>345.23809523809501</v>
      </c>
      <c r="S29" s="47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0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132">
        <v>354.76190476190482</v>
      </c>
      <c r="AI29" s="132">
        <v>342.64444444444445</v>
      </c>
      <c r="AJ29" s="135">
        <v>418.75</v>
      </c>
      <c r="AK29" s="137">
        <v>418.97</v>
      </c>
      <c r="AL29" s="169">
        <v>367.19576719576725</v>
      </c>
      <c r="AM29" s="170">
        <f t="shared" si="0"/>
        <v>-7.039046279552597</v>
      </c>
      <c r="AN29" s="173">
        <f t="shared" si="1"/>
        <v>-12.357503593152916</v>
      </c>
      <c r="AO29" s="172"/>
    </row>
    <row r="30" spans="1:41" ht="15" customHeight="1" thickBot="1" x14ac:dyDescent="0.4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106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0">
        <v>157.25472581169731</v>
      </c>
      <c r="R30" s="6">
        <v>155.32783460106563</v>
      </c>
      <c r="S30" s="47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0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132">
        <v>171.61172161172161</v>
      </c>
      <c r="AI30" s="132">
        <v>132.96571428571428</v>
      </c>
      <c r="AJ30" s="135">
        <v>107.06</v>
      </c>
      <c r="AK30" s="137">
        <v>136.88999999999999</v>
      </c>
      <c r="AL30" s="169">
        <v>144.20033670033675</v>
      </c>
      <c r="AM30" s="170">
        <f t="shared" si="0"/>
        <v>17.382884120882668</v>
      </c>
      <c r="AN30" s="173">
        <f t="shared" si="1"/>
        <v>5.3403000221614167</v>
      </c>
      <c r="AO30" s="172"/>
    </row>
    <row r="31" spans="1:41" ht="15" customHeight="1" thickBot="1" x14ac:dyDescent="0.4">
      <c r="A31" s="3" t="s">
        <v>30</v>
      </c>
      <c r="B31" s="13">
        <v>693.83</v>
      </c>
      <c r="C31" s="26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106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0">
        <v>960</v>
      </c>
      <c r="R31" s="6">
        <v>1000</v>
      </c>
      <c r="S31" s="47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132">
        <v>836.00589225589204</v>
      </c>
      <c r="AI31" s="17">
        <v>842.69393939393922</v>
      </c>
      <c r="AJ31" s="17">
        <v>848.59279696969668</v>
      </c>
      <c r="AK31" s="137">
        <v>863.16</v>
      </c>
      <c r="AL31" s="169">
        <v>869.56521739130437</v>
      </c>
      <c r="AM31" s="170">
        <f t="shared" si="0"/>
        <v>-11.546574130774976</v>
      </c>
      <c r="AN31" s="173">
        <f t="shared" si="1"/>
        <v>0.74206605858756247</v>
      </c>
      <c r="AO31" s="172"/>
    </row>
    <row r="32" spans="1:41" ht="15" customHeight="1" thickBot="1" x14ac:dyDescent="0.4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106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0">
        <v>961.53273809523807</v>
      </c>
      <c r="R32" s="6">
        <v>937.72175536881412</v>
      </c>
      <c r="S32" s="47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0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133">
        <v>900.25</v>
      </c>
      <c r="AI32" s="132">
        <v>970.88357142857001</v>
      </c>
      <c r="AJ32" s="135">
        <v>952.01</v>
      </c>
      <c r="AK32" s="138">
        <v>959.62608</v>
      </c>
      <c r="AL32" s="169">
        <v>900.07163471449201</v>
      </c>
      <c r="AM32" s="170">
        <f t="shared" si="0"/>
        <v>-10.501958145739486</v>
      </c>
      <c r="AN32" s="173">
        <f t="shared" si="1"/>
        <v>-6.2060052896340618</v>
      </c>
      <c r="AO32" s="172"/>
    </row>
    <row r="33" spans="1:41" ht="15" customHeight="1" thickBot="1" x14ac:dyDescent="0.4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106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0">
        <v>986.92307692307998</v>
      </c>
      <c r="R33" s="6">
        <v>1050</v>
      </c>
      <c r="S33" s="47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0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132">
        <v>1150</v>
      </c>
      <c r="AI33" s="132">
        <v>1200</v>
      </c>
      <c r="AJ33" s="137">
        <v>1300</v>
      </c>
      <c r="AK33" s="137">
        <v>1340</v>
      </c>
      <c r="AL33" s="169">
        <v>1364.241657</v>
      </c>
      <c r="AM33" s="170">
        <f t="shared" si="0"/>
        <v>12.349312929411752</v>
      </c>
      <c r="AN33" s="173">
        <f t="shared" si="1"/>
        <v>1.8090788805970173</v>
      </c>
      <c r="AO33" s="172"/>
    </row>
    <row r="34" spans="1:41" ht="15" customHeight="1" thickBot="1" x14ac:dyDescent="0.4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106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0">
        <v>2240</v>
      </c>
      <c r="R34" s="6">
        <v>2586.86868686869</v>
      </c>
      <c r="S34" s="47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0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132">
        <v>2108.1481481481501</v>
      </c>
      <c r="AI34" s="132">
        <v>2088.2824999999998</v>
      </c>
      <c r="AJ34" s="137">
        <v>2250</v>
      </c>
      <c r="AK34" s="137">
        <v>2287.88</v>
      </c>
      <c r="AL34" s="169">
        <v>2264.4444444444443</v>
      </c>
      <c r="AM34" s="170">
        <f t="shared" si="0"/>
        <v>-6.7908266614231643</v>
      </c>
      <c r="AN34" s="173">
        <f t="shared" si="1"/>
        <v>-1.0243349981448224</v>
      </c>
      <c r="AO34" s="172"/>
    </row>
    <row r="35" spans="1:41" ht="15" customHeight="1" thickBot="1" x14ac:dyDescent="0.4">
      <c r="A35" s="3" t="s">
        <v>34</v>
      </c>
      <c r="B35" s="6">
        <v>1890</v>
      </c>
      <c r="C35" s="29">
        <v>2021.81</v>
      </c>
      <c r="D35" s="6">
        <v>2033.6275000000001</v>
      </c>
      <c r="E35" s="29">
        <v>2000</v>
      </c>
      <c r="F35" s="6">
        <v>2057.2624999999998</v>
      </c>
      <c r="G35" s="29">
        <v>2069.08</v>
      </c>
      <c r="H35" s="6">
        <v>2080.8975</v>
      </c>
      <c r="I35" s="29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101">
        <v>1601.12</v>
      </c>
      <c r="R35" s="6">
        <v>1533.3333333333301</v>
      </c>
      <c r="S35" s="47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0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132">
        <v>1576.19047619048</v>
      </c>
      <c r="AI35" s="132">
        <v>1520</v>
      </c>
      <c r="AJ35">
        <v>1530.6399999999999</v>
      </c>
      <c r="AK35" s="138">
        <v>1542.8851199999999</v>
      </c>
      <c r="AL35" s="169">
        <v>1513.4615384615399</v>
      </c>
      <c r="AM35" s="170">
        <f t="shared" si="0"/>
        <v>-6.5934343434342528</v>
      </c>
      <c r="AN35" s="173">
        <f t="shared" si="1"/>
        <v>-1.9070494074412996</v>
      </c>
      <c r="AO35" s="172"/>
    </row>
    <row r="36" spans="1:41" ht="15" customHeight="1" thickBot="1" x14ac:dyDescent="0.4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106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0">
        <v>949.4887057387059</v>
      </c>
      <c r="R36" s="6">
        <v>915.72554697554699</v>
      </c>
      <c r="S36" s="47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0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132">
        <v>915.45121545122004</v>
      </c>
      <c r="AI36" s="132">
        <v>918.17090909090905</v>
      </c>
      <c r="AJ36" s="135">
        <v>990.47</v>
      </c>
      <c r="AK36" s="137">
        <v>964.06</v>
      </c>
      <c r="AL36" s="169">
        <v>1029.8635351576499</v>
      </c>
      <c r="AM36" s="170">
        <f t="shared" si="0"/>
        <v>7.2692766581881552</v>
      </c>
      <c r="AN36" s="173">
        <f t="shared" si="1"/>
        <v>6.8256680245679737</v>
      </c>
      <c r="AO36" s="172"/>
    </row>
    <row r="37" spans="1:41" ht="15" customHeight="1" thickBot="1" x14ac:dyDescent="0.4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106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0">
        <v>550</v>
      </c>
      <c r="R37" s="6">
        <v>606.66666666666697</v>
      </c>
      <c r="S37" s="47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0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132">
        <v>654.28571428571399</v>
      </c>
      <c r="AI37" s="132">
        <v>633.33500000000004</v>
      </c>
      <c r="AJ37" s="135">
        <v>701.44</v>
      </c>
      <c r="AK37" s="137">
        <v>733.33</v>
      </c>
      <c r="AL37" s="169">
        <v>702.305555555556</v>
      </c>
      <c r="AM37" s="170">
        <f t="shared" si="0"/>
        <v>4.3028052805281654</v>
      </c>
      <c r="AN37" s="173">
        <f t="shared" si="1"/>
        <v>-4.2306252907209636</v>
      </c>
      <c r="AO37" s="172"/>
    </row>
    <row r="38" spans="1:41" ht="15" customHeight="1" thickBot="1" x14ac:dyDescent="0.4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106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0">
        <v>247.31481481481484</v>
      </c>
      <c r="R38" s="6">
        <v>243.88888888888889</v>
      </c>
      <c r="S38" s="47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0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132">
        <v>211.39846743295016</v>
      </c>
      <c r="AI38" s="132">
        <v>220.99909090909088</v>
      </c>
      <c r="AJ38" s="135">
        <v>214.21</v>
      </c>
      <c r="AK38" s="137">
        <v>243.75</v>
      </c>
      <c r="AL38" s="169">
        <v>245.74074074074076</v>
      </c>
      <c r="AM38" s="170">
        <f t="shared" si="0"/>
        <v>-0.71465428276572773</v>
      </c>
      <c r="AN38" s="173">
        <f t="shared" si="1"/>
        <v>0.81671415004749193</v>
      </c>
      <c r="AO38" s="172"/>
    </row>
    <row r="39" spans="1:41" ht="15" customHeight="1" thickBot="1" x14ac:dyDescent="0.4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106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0">
        <v>256.52029991225999</v>
      </c>
      <c r="R39" s="6">
        <v>244.73684210526315</v>
      </c>
      <c r="S39" s="47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0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132">
        <v>221.2962962962963</v>
      </c>
      <c r="AI39" s="132">
        <v>223.11080000000001</v>
      </c>
      <c r="AJ39" s="135">
        <v>217.54</v>
      </c>
      <c r="AK39" s="137">
        <v>247.73</v>
      </c>
      <c r="AL39" s="169">
        <v>237.31481481481484</v>
      </c>
      <c r="AM39" s="170">
        <f t="shared" si="0"/>
        <v>-8.59486447931525</v>
      </c>
      <c r="AN39" s="173">
        <f t="shared" si="1"/>
        <v>-4.2042486518327014</v>
      </c>
      <c r="AO39" s="172"/>
    </row>
    <row r="40" spans="1:41" ht="15" customHeight="1" thickBot="1" x14ac:dyDescent="0.4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106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0">
        <v>498.85057471264372</v>
      </c>
      <c r="R40" s="6">
        <v>477.19298245614044</v>
      </c>
      <c r="S40" s="47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0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132">
        <v>459.75308641975295</v>
      </c>
      <c r="AI40" s="132">
        <v>457.97304347826093</v>
      </c>
      <c r="AJ40" s="135">
        <v>456.79</v>
      </c>
      <c r="AK40" s="137">
        <v>463.77</v>
      </c>
      <c r="AL40" s="169">
        <v>444.59770114942529</v>
      </c>
      <c r="AM40" s="170">
        <f t="shared" si="0"/>
        <v>-12.090909090909093</v>
      </c>
      <c r="AN40" s="173">
        <f t="shared" si="1"/>
        <v>-4.1340101452389524</v>
      </c>
      <c r="AO40" s="172"/>
    </row>
    <row r="41" spans="1:41" ht="15" customHeight="1" thickBot="1" x14ac:dyDescent="0.4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106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0">
        <v>190.63232266251001</v>
      </c>
      <c r="R41" s="6">
        <v>198.931105931106</v>
      </c>
      <c r="S41" s="47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0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132">
        <v>298.665762380704</v>
      </c>
      <c r="AI41" s="132">
        <v>238.09999999999997</v>
      </c>
      <c r="AJ41" s="135">
        <v>216.23</v>
      </c>
      <c r="AK41" s="137">
        <v>212.04</v>
      </c>
      <c r="AL41" s="169">
        <v>246.36633927272536</v>
      </c>
      <c r="AM41" s="170">
        <f t="shared" si="0"/>
        <v>5.1866613382612528</v>
      </c>
      <c r="AN41" s="173">
        <f t="shared" si="1"/>
        <v>16.188615012603925</v>
      </c>
      <c r="AO41" s="172"/>
    </row>
    <row r="42" spans="1:41" ht="15" customHeight="1" thickBot="1" x14ac:dyDescent="0.4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106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0">
        <v>185.92732429982101</v>
      </c>
      <c r="R42" s="6">
        <v>193.91751484308699</v>
      </c>
      <c r="S42" s="47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0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132">
        <v>200.18409364889467</v>
      </c>
      <c r="AI42" s="132">
        <v>195.14416666666668</v>
      </c>
      <c r="AJ42" s="135">
        <v>200.07</v>
      </c>
      <c r="AK42" s="137">
        <v>220.27</v>
      </c>
      <c r="AL42" s="169">
        <v>241.24996468192163</v>
      </c>
      <c r="AM42" s="170">
        <f t="shared" si="0"/>
        <v>22.654346578383556</v>
      </c>
      <c r="AN42" s="173">
        <f t="shared" si="1"/>
        <v>9.5246582294100932</v>
      </c>
      <c r="AO42" s="172"/>
    </row>
    <row r="43" spans="1:41" ht="15" customHeight="1" thickBot="1" x14ac:dyDescent="0.4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106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0">
        <v>545.67901234567898</v>
      </c>
      <c r="R43" s="6">
        <v>531.92982456140362</v>
      </c>
      <c r="S43" s="47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0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132">
        <v>490.76923076923072</v>
      </c>
      <c r="AI43" s="132">
        <v>478.26173913043482</v>
      </c>
      <c r="AJ43" s="135">
        <v>488.89</v>
      </c>
      <c r="AK43" s="137">
        <v>500.67</v>
      </c>
      <c r="AL43" s="169">
        <v>515.55555555555554</v>
      </c>
      <c r="AM43" s="170">
        <f t="shared" si="0"/>
        <v>-1.8741340333990195</v>
      </c>
      <c r="AN43" s="173">
        <f t="shared" si="1"/>
        <v>2.9731271207692744</v>
      </c>
    </row>
    <row r="44" spans="1:41" ht="15" customHeight="1" thickBot="1" x14ac:dyDescent="0.4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106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0">
        <v>712.5</v>
      </c>
      <c r="R44" s="6">
        <v>740</v>
      </c>
      <c r="S44" s="47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0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132">
        <v>730</v>
      </c>
      <c r="AI44" s="132">
        <v>727.27272727272725</v>
      </c>
      <c r="AJ44" s="137">
        <v>730</v>
      </c>
      <c r="AK44" s="137">
        <v>735.624189</v>
      </c>
      <c r="AL44" s="169">
        <v>755</v>
      </c>
      <c r="AM44" s="170">
        <f t="shared" si="0"/>
        <v>3.1677018633540137</v>
      </c>
      <c r="AN44" s="173">
        <f t="shared" si="1"/>
        <v>2.6339279335470573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4.5" x14ac:dyDescent="0.35"/>
  <cols>
    <col min="1" max="1" width="29.7265625" customWidth="1"/>
    <col min="2" max="13" width="9.1796875" style="4"/>
    <col min="24" max="24" width="9.5429687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82">
        <v>435.78947368421098</v>
      </c>
      <c r="L2" s="83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0">
        <v>550</v>
      </c>
      <c r="R2" s="47">
        <v>586.5</v>
      </c>
      <c r="S2" s="47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0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6">
        <v>447</v>
      </c>
      <c r="AI2" s="6">
        <v>441.36363636363598</v>
      </c>
      <c r="AJ2" s="146">
        <v>442</v>
      </c>
      <c r="AK2" s="6">
        <v>445</v>
      </c>
      <c r="AL2" s="174">
        <v>432</v>
      </c>
      <c r="AM2" s="170">
        <f>(AL2-Z2)/Z2*100</f>
        <v>-6.0869565217391308</v>
      </c>
      <c r="AN2" s="170">
        <f>(AL2-AK2)/AK2*100</f>
        <v>-2.9213483146067416</v>
      </c>
    </row>
    <row r="3" spans="1:40" ht="15" customHeight="1" x14ac:dyDescent="0.35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0">
        <v>45.230769230769198</v>
      </c>
      <c r="I3" s="6">
        <v>49.375</v>
      </c>
      <c r="J3" s="6">
        <v>47.8125</v>
      </c>
      <c r="K3" s="82">
        <v>38.611111111111114</v>
      </c>
      <c r="L3" s="84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0">
        <v>38.571428571428569</v>
      </c>
      <c r="R3" s="8">
        <v>42.256544118403156</v>
      </c>
      <c r="S3" s="47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0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6">
        <v>38.2631578947368</v>
      </c>
      <c r="AI3" s="6">
        <v>38.318181818181799</v>
      </c>
      <c r="AJ3" s="146">
        <v>38</v>
      </c>
      <c r="AK3" s="6">
        <v>38.1875</v>
      </c>
      <c r="AL3" s="174">
        <v>36.75</v>
      </c>
      <c r="AM3" s="170">
        <f t="shared" ref="AM3:AM44" si="0">(AL3-Z3)/Z3*100</f>
        <v>-8.674377582998769</v>
      </c>
      <c r="AN3" s="170">
        <f t="shared" ref="AN3:AN44" si="1">(AL3-AK3)/AK3*100</f>
        <v>-3.764320785597381</v>
      </c>
    </row>
    <row r="4" spans="1:40" ht="15" customHeight="1" x14ac:dyDescent="0.35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0">
        <v>362.81723484848499</v>
      </c>
      <c r="I4" s="6">
        <v>408.8235294117647</v>
      </c>
      <c r="J4" s="6">
        <v>433.60558712121212</v>
      </c>
      <c r="K4" s="82">
        <v>406.66644515328727</v>
      </c>
      <c r="L4" s="83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0">
        <v>450.57814992025516</v>
      </c>
      <c r="R4" s="47">
        <v>589.0625</v>
      </c>
      <c r="S4" s="47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0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6">
        <v>338.37121212121212</v>
      </c>
      <c r="AI4" s="6">
        <v>336.44150000000002</v>
      </c>
      <c r="AJ4" s="146">
        <v>314.33823529411762</v>
      </c>
      <c r="AK4" s="6">
        <v>326.171875</v>
      </c>
      <c r="AL4" s="174">
        <v>300.18939393939394</v>
      </c>
      <c r="AM4" s="170">
        <f t="shared" si="0"/>
        <v>-30.710591461795257</v>
      </c>
      <c r="AN4" s="170">
        <f t="shared" si="1"/>
        <v>-7.9658864090001824</v>
      </c>
    </row>
    <row r="5" spans="1:40" ht="15" customHeight="1" x14ac:dyDescent="0.35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0">
        <v>320.07575757575756</v>
      </c>
      <c r="I5" s="6">
        <v>340.27777777777777</v>
      </c>
      <c r="J5" s="6">
        <v>327.86458333333337</v>
      </c>
      <c r="K5" s="82">
        <v>312.09467481835901</v>
      </c>
      <c r="L5" s="82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0">
        <v>351.07205330040642</v>
      </c>
      <c r="R5" s="8">
        <v>361.81713732060899</v>
      </c>
      <c r="S5" s="47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0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6">
        <v>324.00042087542101</v>
      </c>
      <c r="AI5" s="6">
        <v>332.71714285714302</v>
      </c>
      <c r="AJ5" s="146">
        <v>313.54166666666703</v>
      </c>
      <c r="AK5" s="6">
        <v>285.078125</v>
      </c>
      <c r="AL5" s="174">
        <v>290.625</v>
      </c>
      <c r="AM5" s="170">
        <f t="shared" si="0"/>
        <v>-14.970810586951542</v>
      </c>
      <c r="AN5" s="170">
        <f t="shared" si="1"/>
        <v>1.9457385585091806</v>
      </c>
    </row>
    <row r="6" spans="1:40" ht="15" customHeight="1" x14ac:dyDescent="0.35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82">
        <v>980.73120638231899</v>
      </c>
      <c r="L6" s="83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0">
        <v>852.02863802863806</v>
      </c>
      <c r="R6" s="8">
        <v>901.51461892503096</v>
      </c>
      <c r="S6" s="47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0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6">
        <v>1027.53143794941</v>
      </c>
      <c r="AI6" s="6">
        <v>1019.67555555555</v>
      </c>
      <c r="AJ6" s="146">
        <v>986.53817185598996</v>
      </c>
      <c r="AK6" s="6">
        <v>961.68186810367399</v>
      </c>
      <c r="AL6" s="174">
        <v>966.16268596260602</v>
      </c>
      <c r="AM6" s="170">
        <f t="shared" si="0"/>
        <v>21.85421135199255</v>
      </c>
      <c r="AN6" s="170">
        <f t="shared" si="1"/>
        <v>0.46593556638097844</v>
      </c>
    </row>
    <row r="7" spans="1:40" ht="15" customHeight="1" x14ac:dyDescent="0.35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82">
        <v>1207.7948069772001</v>
      </c>
      <c r="L7" s="83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0">
        <v>1035.8927439519543</v>
      </c>
      <c r="R7" s="8">
        <v>1169.7265993918386</v>
      </c>
      <c r="S7" s="47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0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6">
        <v>1157.6870911640599</v>
      </c>
      <c r="AI7" s="6">
        <v>1215.367</v>
      </c>
      <c r="AJ7" s="146">
        <v>1195.90784263003</v>
      </c>
      <c r="AK7" s="6">
        <v>1156.3769965593899</v>
      </c>
      <c r="AL7" s="174">
        <v>1170.93717466661</v>
      </c>
      <c r="AM7" s="170">
        <f t="shared" si="0"/>
        <v>3.5377447061630032</v>
      </c>
      <c r="AN7" s="170">
        <f t="shared" si="1"/>
        <v>1.2591203518006218</v>
      </c>
    </row>
    <row r="8" spans="1:40" ht="15" customHeight="1" x14ac:dyDescent="0.35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0">
        <v>290</v>
      </c>
      <c r="I8" s="6">
        <v>293.33333333333331</v>
      </c>
      <c r="J8" s="6">
        <v>298.18181818181802</v>
      </c>
      <c r="K8" s="82">
        <v>290</v>
      </c>
      <c r="L8" s="83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0">
        <v>305.29411764705884</v>
      </c>
      <c r="R8" s="8">
        <v>299.03259058302058</v>
      </c>
      <c r="S8" s="47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0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6">
        <v>299.33333333333331</v>
      </c>
      <c r="AI8" s="6">
        <v>295.2</v>
      </c>
      <c r="AJ8" s="146">
        <v>300</v>
      </c>
      <c r="AK8" s="6">
        <v>300</v>
      </c>
      <c r="AL8" s="174">
        <v>299.4736842105263</v>
      </c>
      <c r="AM8" s="170">
        <f t="shared" si="0"/>
        <v>-5.8533992213104398</v>
      </c>
      <c r="AN8" s="170">
        <f t="shared" si="1"/>
        <v>-0.17543859649123306</v>
      </c>
    </row>
    <row r="9" spans="1:40" ht="15" customHeight="1" x14ac:dyDescent="0.35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0">
        <v>254</v>
      </c>
      <c r="I9" s="6">
        <v>225.33333333333334</v>
      </c>
      <c r="J9" s="6">
        <v>261.66666666666669</v>
      </c>
      <c r="K9" s="82">
        <v>254.444444444444</v>
      </c>
      <c r="L9" s="83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0">
        <v>253.52941176470588</v>
      </c>
      <c r="R9" s="8">
        <v>252.95490642245568</v>
      </c>
      <c r="S9" s="47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0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6">
        <v>265.29411764705884</v>
      </c>
      <c r="AI9" s="6">
        <v>262.38095238095241</v>
      </c>
      <c r="AJ9" s="146">
        <v>271.875</v>
      </c>
      <c r="AK9" s="6">
        <v>282.5</v>
      </c>
      <c r="AL9" s="174">
        <v>255.5</v>
      </c>
      <c r="AM9" s="170">
        <f t="shared" si="0"/>
        <v>0.20718566859027776</v>
      </c>
      <c r="AN9" s="170">
        <f t="shared" si="1"/>
        <v>-9.557522123893806</v>
      </c>
    </row>
    <row r="10" spans="1:40" ht="15" customHeight="1" x14ac:dyDescent="0.35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82">
        <v>644.19354838709705</v>
      </c>
      <c r="L10" s="82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0">
        <v>700</v>
      </c>
      <c r="R10" s="47">
        <v>754.54545454545496</v>
      </c>
      <c r="S10" s="47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2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7">
        <v>563.01</v>
      </c>
      <c r="AI10" s="7">
        <v>520</v>
      </c>
      <c r="AJ10" s="7">
        <v>520</v>
      </c>
      <c r="AK10" s="6">
        <v>537.5</v>
      </c>
      <c r="AL10" s="14">
        <v>520.16</v>
      </c>
      <c r="AM10" s="170">
        <f t="shared" si="0"/>
        <v>-29.609707628542264</v>
      </c>
      <c r="AN10" s="170">
        <f t="shared" si="1"/>
        <v>-3.2260465116279127</v>
      </c>
    </row>
    <row r="11" spans="1:40" ht="15" customHeight="1" x14ac:dyDescent="0.35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82">
        <v>900</v>
      </c>
      <c r="L11" s="82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47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0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6">
        <v>850</v>
      </c>
      <c r="AI11" s="6">
        <v>803.33333333332996</v>
      </c>
      <c r="AJ11" s="146">
        <v>850</v>
      </c>
      <c r="AK11" s="6">
        <v>810.93117408907005</v>
      </c>
      <c r="AL11" s="174">
        <v>800</v>
      </c>
      <c r="AM11" s="170">
        <f t="shared" si="0"/>
        <v>-17.315821594071608</v>
      </c>
      <c r="AN11" s="170">
        <f t="shared" si="1"/>
        <v>-1.3479780329507236</v>
      </c>
    </row>
    <row r="12" spans="1:40" ht="15" customHeight="1" x14ac:dyDescent="0.35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0">
        <v>1113.3333333333333</v>
      </c>
      <c r="I12" s="6">
        <v>1116.6666666666699</v>
      </c>
      <c r="J12" s="6">
        <v>1150</v>
      </c>
      <c r="K12" s="82">
        <v>1140</v>
      </c>
      <c r="L12" s="83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0">
        <v>1000</v>
      </c>
      <c r="R12" s="8">
        <v>1057.5334658928941</v>
      </c>
      <c r="S12" s="47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0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6">
        <v>896.66666666667004</v>
      </c>
      <c r="AI12" s="6">
        <v>865</v>
      </c>
      <c r="AJ12" s="146">
        <v>900</v>
      </c>
      <c r="AK12" s="6">
        <v>920</v>
      </c>
      <c r="AL12" s="174">
        <v>900.23</v>
      </c>
      <c r="AM12" s="170">
        <f t="shared" si="0"/>
        <v>-13.205707735515473</v>
      </c>
      <c r="AN12" s="170">
        <f t="shared" si="1"/>
        <v>-2.1489130434782591</v>
      </c>
    </row>
    <row r="13" spans="1:40" ht="15" customHeight="1" x14ac:dyDescent="0.35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0">
        <v>154.28571428571428</v>
      </c>
      <c r="I13" s="6">
        <v>163.33333333333334</v>
      </c>
      <c r="J13" s="6">
        <v>170</v>
      </c>
      <c r="K13" s="82">
        <v>163.33333333333334</v>
      </c>
      <c r="L13" s="82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0">
        <v>163.33333333333334</v>
      </c>
      <c r="R13" s="8">
        <v>163.6519571288168</v>
      </c>
      <c r="S13" s="47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0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6">
        <v>160</v>
      </c>
      <c r="AI13" s="6">
        <v>152</v>
      </c>
      <c r="AJ13" s="146">
        <v>150</v>
      </c>
      <c r="AK13" s="6">
        <v>158</v>
      </c>
      <c r="AL13" s="14">
        <v>154</v>
      </c>
      <c r="AM13" s="170">
        <f t="shared" si="0"/>
        <v>-2.1239234885289919</v>
      </c>
      <c r="AN13" s="170">
        <f t="shared" si="1"/>
        <v>-2.5316455696202533</v>
      </c>
    </row>
    <row r="14" spans="1:40" ht="15" customHeight="1" x14ac:dyDescent="0.35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0">
        <v>196.42857142857142</v>
      </c>
      <c r="I14" s="6">
        <v>198.125</v>
      </c>
      <c r="J14" s="6">
        <v>204</v>
      </c>
      <c r="K14" s="82">
        <v>201.57894736842104</v>
      </c>
      <c r="L14" s="82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0">
        <v>193.5</v>
      </c>
      <c r="R14" s="47">
        <v>203.333333333333</v>
      </c>
      <c r="S14" s="47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0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6">
        <v>195</v>
      </c>
      <c r="AI14" s="6">
        <v>202.38095238095238</v>
      </c>
      <c r="AJ14" s="146">
        <v>186.15384615384616</v>
      </c>
      <c r="AK14" s="6">
        <v>192</v>
      </c>
      <c r="AL14" s="174">
        <v>198</v>
      </c>
      <c r="AM14" s="170">
        <f t="shared" si="0"/>
        <v>-10</v>
      </c>
      <c r="AN14" s="170">
        <f t="shared" si="1"/>
        <v>3.125</v>
      </c>
    </row>
    <row r="15" spans="1:40" ht="15" customHeight="1" x14ac:dyDescent="0.35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0">
        <v>1425</v>
      </c>
      <c r="I15" s="6">
        <v>1450</v>
      </c>
      <c r="J15" s="6">
        <v>1450.7249999999999</v>
      </c>
      <c r="K15" s="82">
        <v>1450</v>
      </c>
      <c r="L15" s="83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0">
        <v>1150</v>
      </c>
      <c r="R15" s="8">
        <v>1144.43667816117</v>
      </c>
      <c r="S15" s="47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0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6">
        <v>2000</v>
      </c>
      <c r="AI15" s="6">
        <v>2500</v>
      </c>
      <c r="AJ15" s="146">
        <v>2550</v>
      </c>
      <c r="AK15" s="6">
        <v>2540</v>
      </c>
      <c r="AL15" s="174">
        <v>2480</v>
      </c>
      <c r="AM15" s="170">
        <f t="shared" si="0"/>
        <v>47.559501213485959</v>
      </c>
      <c r="AN15" s="170">
        <f t="shared" si="1"/>
        <v>-2.3622047244094486</v>
      </c>
    </row>
    <row r="16" spans="1:40" ht="15" customHeight="1" x14ac:dyDescent="0.35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0">
        <v>280.79545454545399</v>
      </c>
      <c r="I16" s="6">
        <v>208.5866666666667</v>
      </c>
      <c r="J16" s="6">
        <v>219.22491688116688</v>
      </c>
      <c r="K16" s="82">
        <v>196.40386920047899</v>
      </c>
      <c r="L16" s="83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0">
        <v>152.10338680926915</v>
      </c>
      <c r="R16" s="47">
        <v>188.56304985337201</v>
      </c>
      <c r="S16" s="47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0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6">
        <v>139.01116427432214</v>
      </c>
      <c r="AI16" s="6">
        <v>161.57</v>
      </c>
      <c r="AJ16" s="146">
        <v>137.24529780564262</v>
      </c>
      <c r="AK16" s="6">
        <v>151.13636363636363</v>
      </c>
      <c r="AL16" s="174">
        <v>141.85714285714283</v>
      </c>
      <c r="AM16" s="170">
        <f t="shared" si="0"/>
        <v>34.276700407456502</v>
      </c>
      <c r="AN16" s="170">
        <f t="shared" si="1"/>
        <v>-6.1396348012889463</v>
      </c>
    </row>
    <row r="17" spans="1:40" ht="15" customHeight="1" x14ac:dyDescent="0.35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0">
        <v>349.81818181818198</v>
      </c>
      <c r="I17" s="6">
        <v>334.09</v>
      </c>
      <c r="J17" s="6">
        <v>334.25704499999995</v>
      </c>
      <c r="K17" s="82">
        <v>291.07606679035302</v>
      </c>
      <c r="L17" s="83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0">
        <v>213.636363636364</v>
      </c>
      <c r="R17" s="8">
        <v>247.322615059687</v>
      </c>
      <c r="S17" s="47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0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6">
        <v>189.19466403162099</v>
      </c>
      <c r="AI17" s="6">
        <v>199.09</v>
      </c>
      <c r="AJ17" s="146">
        <v>229.44664031620556</v>
      </c>
      <c r="AK17" s="6">
        <v>222.98136645962728</v>
      </c>
      <c r="AL17" s="174">
        <v>199.99999999999994</v>
      </c>
      <c r="AM17" s="170">
        <f t="shared" si="0"/>
        <v>66.191726800187965</v>
      </c>
      <c r="AN17" s="170">
        <f t="shared" si="1"/>
        <v>-10.306406685236775</v>
      </c>
    </row>
    <row r="18" spans="1:40" ht="15" customHeight="1" x14ac:dyDescent="0.35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82">
        <v>1084.2164493146199</v>
      </c>
      <c r="L18" s="83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0">
        <v>854.5430483548073</v>
      </c>
      <c r="R18" s="8">
        <v>915.78755325133</v>
      </c>
      <c r="S18" s="47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0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6">
        <v>775.86722220868558</v>
      </c>
      <c r="AI18" s="6">
        <v>795.38692307692315</v>
      </c>
      <c r="AJ18" s="146">
        <v>823.68269872900999</v>
      </c>
      <c r="AK18" s="6">
        <v>793.669725785575</v>
      </c>
      <c r="AL18" s="174">
        <v>804.20956763492995</v>
      </c>
      <c r="AM18" s="170">
        <f t="shared" si="0"/>
        <v>-11.979222917205741</v>
      </c>
      <c r="AN18" s="170">
        <f t="shared" si="1"/>
        <v>1.3279883945330802</v>
      </c>
    </row>
    <row r="19" spans="1:40" ht="15" customHeight="1" x14ac:dyDescent="0.35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82">
        <v>2183.6292329739099</v>
      </c>
      <c r="L19" s="83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0">
        <v>1622.45332936198</v>
      </c>
      <c r="R19" s="47">
        <v>1641.5263157894001</v>
      </c>
      <c r="S19" s="47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0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6">
        <v>1572.96401494272</v>
      </c>
      <c r="AI19" s="6">
        <v>1545.63785714286</v>
      </c>
      <c r="AJ19" s="146">
        <v>1553.8435869545599</v>
      </c>
      <c r="AK19" s="6">
        <v>1586.2146670243801</v>
      </c>
      <c r="AL19" s="174">
        <v>1550.0856071477699</v>
      </c>
      <c r="AM19" s="170">
        <f t="shared" si="0"/>
        <v>-3.8844258496027364</v>
      </c>
      <c r="AN19" s="170">
        <f t="shared" si="1"/>
        <v>-2.2776904430209064</v>
      </c>
    </row>
    <row r="20" spans="1:40" ht="15" customHeight="1" x14ac:dyDescent="0.35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0">
        <v>191.60682323077748</v>
      </c>
      <c r="I20" s="6">
        <v>211.40133333333301</v>
      </c>
      <c r="J20" s="6">
        <v>234.204465102298</v>
      </c>
      <c r="K20" s="82">
        <v>218.80015455794299</v>
      </c>
      <c r="L20" s="83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0">
        <v>280.55879778205298</v>
      </c>
      <c r="R20" s="8">
        <v>285.51028933590101</v>
      </c>
      <c r="S20" s="47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0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6">
        <v>170.65245063875199</v>
      </c>
      <c r="AI20" s="6">
        <v>154.52476190476187</v>
      </c>
      <c r="AJ20" s="146">
        <v>203.76766863865799</v>
      </c>
      <c r="AK20" s="6">
        <v>217.72838708583953</v>
      </c>
      <c r="AL20" s="174">
        <v>206.263365868009</v>
      </c>
      <c r="AM20" s="170">
        <f t="shared" si="0"/>
        <v>-18.847200314226072</v>
      </c>
      <c r="AN20" s="170">
        <f t="shared" si="1"/>
        <v>-5.265744798499993</v>
      </c>
    </row>
    <row r="21" spans="1:40" ht="15" customHeight="1" x14ac:dyDescent="0.35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0">
        <v>345.96774193548384</v>
      </c>
      <c r="I21" s="7">
        <v>315.11</v>
      </c>
      <c r="J21" s="6">
        <v>354.83870967741933</v>
      </c>
      <c r="K21" s="82">
        <v>327.09677419354801</v>
      </c>
      <c r="L21" s="82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0">
        <v>354.83870967741933</v>
      </c>
      <c r="R21" s="8">
        <v>381.79134156842099</v>
      </c>
      <c r="S21" s="47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2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7">
        <v>345.26</v>
      </c>
      <c r="AI21" s="6">
        <v>365.524</v>
      </c>
      <c r="AJ21" s="146">
        <v>405.23969534050201</v>
      </c>
      <c r="AK21" s="6">
        <v>421.61290322580601</v>
      </c>
      <c r="AL21" s="174">
        <v>435.44354838709677</v>
      </c>
      <c r="AM21" s="170">
        <f t="shared" si="0"/>
        <v>36.678384887605986</v>
      </c>
      <c r="AN21" s="170">
        <f t="shared" si="1"/>
        <v>3.2804131599082944</v>
      </c>
    </row>
    <row r="22" spans="1:40" ht="15" customHeight="1" x14ac:dyDescent="0.35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82">
        <v>302.92803970223326</v>
      </c>
      <c r="L22" s="83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0">
        <v>331.88567362428836</v>
      </c>
      <c r="R22" s="47">
        <v>345.83333333333297</v>
      </c>
      <c r="S22" s="47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0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6">
        <v>306.51354627872655</v>
      </c>
      <c r="AI22" s="6">
        <v>383.51222222222219</v>
      </c>
      <c r="AJ22" s="146">
        <v>386.66474654377873</v>
      </c>
      <c r="AK22" s="6">
        <v>357.14285714285717</v>
      </c>
      <c r="AL22" s="174">
        <v>338.82168458781365</v>
      </c>
      <c r="AM22" s="170">
        <f t="shared" si="0"/>
        <v>20.469932297889297</v>
      </c>
      <c r="AN22" s="170">
        <f t="shared" si="1"/>
        <v>-5.1299283154121849</v>
      </c>
    </row>
    <row r="23" spans="1:40" ht="15" customHeight="1" x14ac:dyDescent="0.35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0">
        <v>354.50716845878134</v>
      </c>
      <c r="I23" s="6">
        <v>396.16875000000005</v>
      </c>
      <c r="J23" s="6">
        <v>391.04843131013001</v>
      </c>
      <c r="K23" s="82">
        <v>337.93262768817203</v>
      </c>
      <c r="L23" s="83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0">
        <v>356.04838709677426</v>
      </c>
      <c r="R23" s="8">
        <v>358.16184402975699</v>
      </c>
      <c r="S23" s="47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0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6">
        <v>326.133636566581</v>
      </c>
      <c r="AI23" s="6">
        <v>335.85692307692301</v>
      </c>
      <c r="AJ23" s="146">
        <v>371.32560483870998</v>
      </c>
      <c r="AK23" s="6">
        <v>401.45833333333297</v>
      </c>
      <c r="AL23" s="174">
        <v>426.40288978494624</v>
      </c>
      <c r="AM23" s="170">
        <f t="shared" si="0"/>
        <v>29.631181816422757</v>
      </c>
      <c r="AN23" s="170">
        <f t="shared" si="1"/>
        <v>6.2134857793328377</v>
      </c>
    </row>
    <row r="24" spans="1:40" ht="15" customHeight="1" x14ac:dyDescent="0.35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0">
        <v>363.79368279569894</v>
      </c>
      <c r="I24" s="6">
        <v>384.62166666666673</v>
      </c>
      <c r="J24" s="6">
        <v>384.81397750000002</v>
      </c>
      <c r="K24" s="82">
        <v>338.149641577061</v>
      </c>
      <c r="L24" s="83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0">
        <v>361.99066213921901</v>
      </c>
      <c r="R24" s="8">
        <v>366.34062044011398</v>
      </c>
      <c r="S24" s="47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0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6">
        <v>352.66194918827699</v>
      </c>
      <c r="AI24" s="6">
        <v>363.83181818181799</v>
      </c>
      <c r="AJ24" s="146">
        <v>416.12903225806502</v>
      </c>
      <c r="AK24" s="6">
        <v>453.82209188660801</v>
      </c>
      <c r="AL24" s="174">
        <v>473.72210768857639</v>
      </c>
      <c r="AM24" s="170">
        <f t="shared" si="0"/>
        <v>37.266549985172887</v>
      </c>
      <c r="AN24" s="170">
        <f t="shared" si="1"/>
        <v>4.3849817269232014</v>
      </c>
    </row>
    <row r="25" spans="1:40" ht="15" customHeight="1" x14ac:dyDescent="0.35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0">
        <v>328.49553726340901</v>
      </c>
      <c r="I25" s="6">
        <v>376</v>
      </c>
      <c r="J25" s="6">
        <v>314.13801004301598</v>
      </c>
      <c r="K25" s="82">
        <v>276.48866713963702</v>
      </c>
      <c r="L25" s="83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0">
        <v>201.31288238257599</v>
      </c>
      <c r="R25" s="8">
        <v>227.16471917769999</v>
      </c>
      <c r="S25" s="47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0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6">
        <v>221.82724522689921</v>
      </c>
      <c r="AI25" s="6">
        <v>179.45333333333332</v>
      </c>
      <c r="AJ25" s="146">
        <v>217.79864615180057</v>
      </c>
      <c r="AK25" s="6">
        <v>233.9620727856022</v>
      </c>
      <c r="AL25" s="174">
        <v>213.30535097976963</v>
      </c>
      <c r="AM25" s="170">
        <f t="shared" si="0"/>
        <v>17.700508155033287</v>
      </c>
      <c r="AN25" s="170">
        <f t="shared" si="1"/>
        <v>-8.8290899289313227</v>
      </c>
    </row>
    <row r="26" spans="1:40" ht="15" customHeight="1" x14ac:dyDescent="0.35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0">
        <v>316.25213518493001</v>
      </c>
      <c r="I26" s="6">
        <v>295.37</v>
      </c>
      <c r="J26" s="6">
        <v>229.213309064285</v>
      </c>
      <c r="K26" s="82">
        <v>213.22042805983401</v>
      </c>
      <c r="L26" s="83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0">
        <v>307.71068282213599</v>
      </c>
      <c r="R26" s="8">
        <v>326.49571802433599</v>
      </c>
      <c r="S26" s="47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0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6">
        <v>207.20772083340299</v>
      </c>
      <c r="AI26" s="6">
        <v>178.31100000000001</v>
      </c>
      <c r="AJ26" s="146">
        <v>214.61272217673101</v>
      </c>
      <c r="AK26" s="6">
        <v>228.72175421260101</v>
      </c>
      <c r="AL26" s="174">
        <v>203.49847220163099</v>
      </c>
      <c r="AM26" s="170">
        <f t="shared" si="0"/>
        <v>-25.003086966269077</v>
      </c>
      <c r="AN26" s="170">
        <f t="shared" si="1"/>
        <v>-11.02793308743362</v>
      </c>
    </row>
    <row r="27" spans="1:40" ht="15" customHeight="1" x14ac:dyDescent="0.35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82">
        <v>1624.2424242424199</v>
      </c>
      <c r="L27" s="83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0">
        <v>897.08994708994715</v>
      </c>
      <c r="R27" s="8">
        <v>912.42155303214997</v>
      </c>
      <c r="S27" s="47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0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6">
        <v>1029.8268398268399</v>
      </c>
      <c r="AI27" s="6">
        <v>1107.1599999999999</v>
      </c>
      <c r="AJ27" s="146">
        <v>1042.1016483516401</v>
      </c>
      <c r="AK27" s="6">
        <v>1012.33766233766</v>
      </c>
      <c r="AL27" s="174">
        <v>1059.9584707208101</v>
      </c>
      <c r="AM27" s="170">
        <f t="shared" si="0"/>
        <v>9.2686118780975715</v>
      </c>
      <c r="AN27" s="170">
        <f t="shared" si="1"/>
        <v>4.7040439326524162</v>
      </c>
    </row>
    <row r="28" spans="1:40" ht="15" customHeight="1" x14ac:dyDescent="0.35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82">
        <v>866.66406788797701</v>
      </c>
      <c r="L28" s="83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0">
        <v>618.94401894401904</v>
      </c>
      <c r="R28" s="8">
        <v>679.87795935946997</v>
      </c>
      <c r="S28" s="47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0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6">
        <v>732.33011890906619</v>
      </c>
      <c r="AI28" s="6">
        <v>802.34999999999991</v>
      </c>
      <c r="AJ28" s="146">
        <v>788.86991546042202</v>
      </c>
      <c r="AK28" s="6">
        <v>800.04747487506097</v>
      </c>
      <c r="AL28" s="174">
        <v>771.49270298832585</v>
      </c>
      <c r="AM28" s="170">
        <f t="shared" si="0"/>
        <v>16.932429932612941</v>
      </c>
      <c r="AN28" s="170">
        <f t="shared" si="1"/>
        <v>-3.5691346805630966</v>
      </c>
    </row>
    <row r="29" spans="1:40" ht="15" customHeight="1" x14ac:dyDescent="0.35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82">
        <v>228.55319148936201</v>
      </c>
      <c r="L29" s="83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0">
        <v>330.76923076923077</v>
      </c>
      <c r="R29" s="47">
        <v>350</v>
      </c>
      <c r="S29" s="47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0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6">
        <v>293.01886792452802</v>
      </c>
      <c r="AI29" s="6">
        <v>223.02666666666667</v>
      </c>
      <c r="AJ29" s="146">
        <v>254.01234567901199</v>
      </c>
      <c r="AK29" s="6">
        <v>243.90243902438999</v>
      </c>
      <c r="AL29" s="174">
        <v>204.444444444444</v>
      </c>
      <c r="AM29" s="170">
        <f t="shared" si="0"/>
        <v>-31.851851851851997</v>
      </c>
      <c r="AN29" s="170">
        <f t="shared" si="1"/>
        <v>-16.177777777777873</v>
      </c>
    </row>
    <row r="30" spans="1:40" ht="15" customHeight="1" x14ac:dyDescent="0.35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82">
        <v>105.54305100748661</v>
      </c>
      <c r="L30" s="83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0">
        <v>116.44974240341701</v>
      </c>
      <c r="R30" s="8">
        <v>115.53595448287466</v>
      </c>
      <c r="S30" s="47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0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6">
        <v>132.87260830490834</v>
      </c>
      <c r="AI30" s="6">
        <v>191.63473684210527</v>
      </c>
      <c r="AJ30" s="146">
        <v>176.99399762798922</v>
      </c>
      <c r="AK30" s="6">
        <v>174.37443394016401</v>
      </c>
      <c r="AL30" s="174">
        <v>151.477349130254</v>
      </c>
      <c r="AM30" s="170">
        <f t="shared" si="0"/>
        <v>24.299910969193149</v>
      </c>
      <c r="AN30" s="170">
        <f t="shared" si="1"/>
        <v>-13.130987319945692</v>
      </c>
    </row>
    <row r="31" spans="1:40" ht="15" customHeight="1" x14ac:dyDescent="0.35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82">
        <v>957.211706442484</v>
      </c>
      <c r="L31" s="82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0">
        <v>704.14745881096201</v>
      </c>
      <c r="R31" s="8">
        <v>750.57994980268097</v>
      </c>
      <c r="S31" s="47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0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6">
        <v>755.11947431302303</v>
      </c>
      <c r="AI31" s="6">
        <v>707.66571428571399</v>
      </c>
      <c r="AJ31" s="146">
        <v>786.85202897010595</v>
      </c>
      <c r="AK31" s="6">
        <v>811.55146785581599</v>
      </c>
      <c r="AL31" s="174">
        <v>806.15005968266996</v>
      </c>
      <c r="AM31" s="170">
        <f t="shared" si="0"/>
        <v>4.9977076947230685</v>
      </c>
      <c r="AN31" s="170">
        <f t="shared" si="1"/>
        <v>-0.66556569571822433</v>
      </c>
    </row>
    <row r="32" spans="1:40" ht="15" customHeight="1" x14ac:dyDescent="0.35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82">
        <v>955.27059126677602</v>
      </c>
      <c r="L32" s="83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0">
        <v>846.66803455341801</v>
      </c>
      <c r="R32" s="8">
        <v>886.36927111492298</v>
      </c>
      <c r="S32" s="47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0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6">
        <v>917.43681056941728</v>
      </c>
      <c r="AI32" s="6">
        <v>900.66050000000018</v>
      </c>
      <c r="AJ32" s="146">
        <v>910.99181621323078</v>
      </c>
      <c r="AK32" s="6">
        <v>894.82836175980196</v>
      </c>
      <c r="AL32" s="174">
        <v>895.26898438149101</v>
      </c>
      <c r="AM32" s="170">
        <f t="shared" si="0"/>
        <v>10.485172990764669</v>
      </c>
      <c r="AN32" s="170">
        <f t="shared" si="1"/>
        <v>4.9241021017986067E-2</v>
      </c>
    </row>
    <row r="33" spans="1:40" ht="15" customHeight="1" x14ac:dyDescent="0.35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82">
        <v>1097.7324263038499</v>
      </c>
      <c r="L33" s="83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0">
        <v>985.96638655462175</v>
      </c>
      <c r="R33" s="8">
        <v>1015.1636032566601</v>
      </c>
      <c r="S33" s="47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0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7">
        <v>968.34</v>
      </c>
      <c r="AI33" s="6">
        <v>900</v>
      </c>
      <c r="AJ33" s="146">
        <v>918.18181818181995</v>
      </c>
      <c r="AK33" s="17">
        <v>925.61322385629296</v>
      </c>
      <c r="AL33" s="174">
        <v>908.33333333333303</v>
      </c>
      <c r="AM33" s="170">
        <f t="shared" si="0"/>
        <v>0.32797789455665133</v>
      </c>
      <c r="AN33" s="170">
        <f t="shared" si="1"/>
        <v>-1.866858648687882</v>
      </c>
    </row>
    <row r="34" spans="1:40" ht="15" customHeight="1" x14ac:dyDescent="0.35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82">
        <v>1992.2132773010001</v>
      </c>
      <c r="L34" s="83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0">
        <v>1814.8728975920867</v>
      </c>
      <c r="R34" s="8">
        <v>1838.62218707184</v>
      </c>
      <c r="S34" s="47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0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6">
        <v>1682.7558479532199</v>
      </c>
      <c r="AI34" s="6">
        <v>1597.08375</v>
      </c>
      <c r="AJ34" s="146">
        <v>1607.21509656494</v>
      </c>
      <c r="AK34" s="17">
        <v>1625.8315676269201</v>
      </c>
      <c r="AL34" s="174">
        <v>1592.9276852903899</v>
      </c>
      <c r="AM34" s="170">
        <f t="shared" si="0"/>
        <v>-16.077501970122974</v>
      </c>
      <c r="AN34" s="170">
        <f t="shared" si="1"/>
        <v>-2.0238186409774905</v>
      </c>
    </row>
    <row r="35" spans="1:40" ht="15" customHeight="1" x14ac:dyDescent="0.35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82">
        <v>1417.28395061728</v>
      </c>
      <c r="L35" s="83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0">
        <v>950</v>
      </c>
      <c r="R35" s="47">
        <v>1066.6666666666699</v>
      </c>
      <c r="S35" s="47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0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6">
        <v>1463.6363636363601</v>
      </c>
      <c r="AI35" s="6">
        <v>1475.79</v>
      </c>
      <c r="AJ35" s="6">
        <v>1450.79</v>
      </c>
      <c r="AK35" s="17">
        <v>1436.9462781662783</v>
      </c>
      <c r="AL35" s="174">
        <v>1422.05</v>
      </c>
      <c r="AM35" s="170">
        <f t="shared" si="0"/>
        <v>12.267105263157601</v>
      </c>
      <c r="AN35" s="170">
        <f t="shared" si="1"/>
        <v>-1.0366621489348793</v>
      </c>
    </row>
    <row r="36" spans="1:40" ht="15" customHeight="1" x14ac:dyDescent="0.35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82">
        <v>855.44166506143097</v>
      </c>
      <c r="L36" s="83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0">
        <v>659.36935596639819</v>
      </c>
      <c r="R36" s="8">
        <v>707.91189841412699</v>
      </c>
      <c r="S36" s="47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0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6">
        <v>895.65040650406502</v>
      </c>
      <c r="AI36" s="6">
        <v>802.9</v>
      </c>
      <c r="AJ36" s="146">
        <v>809.97442455243004</v>
      </c>
      <c r="AK36" s="6">
        <v>798.86363636363603</v>
      </c>
      <c r="AL36" s="174">
        <v>762.99019607843104</v>
      </c>
      <c r="AM36" s="170">
        <f t="shared" si="0"/>
        <v>-3.0717039287990353</v>
      </c>
      <c r="AN36" s="170">
        <f t="shared" si="1"/>
        <v>-4.4905586701252362</v>
      </c>
    </row>
    <row r="37" spans="1:40" ht="15" customHeight="1" x14ac:dyDescent="0.35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0">
        <v>690.60606060606096</v>
      </c>
      <c r="R37" s="8">
        <v>715.69461997470501</v>
      </c>
      <c r="S37" s="47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0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6">
        <v>648.4848484848485</v>
      </c>
      <c r="AI37" s="6">
        <v>608.34124999999995</v>
      </c>
      <c r="AJ37" s="146">
        <v>666.66666666666663</v>
      </c>
      <c r="AK37" s="6">
        <v>678.78787878787875</v>
      </c>
      <c r="AL37" s="174">
        <v>644.44444444444434</v>
      </c>
      <c r="AM37" s="170">
        <f t="shared" si="0"/>
        <v>10.604101252906361</v>
      </c>
      <c r="AN37" s="170">
        <f t="shared" si="1"/>
        <v>-5.0595238095238191</v>
      </c>
    </row>
    <row r="38" spans="1:40" ht="15" customHeight="1" x14ac:dyDescent="0.35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0">
        <v>136.99810606060606</v>
      </c>
      <c r="R38" s="8">
        <v>157.22217244783778</v>
      </c>
      <c r="S38" s="47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0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6">
        <v>119.18184885290147</v>
      </c>
      <c r="AI38" s="6">
        <v>108.07956521739131</v>
      </c>
      <c r="AJ38" s="146">
        <v>162.5</v>
      </c>
      <c r="AK38" s="6">
        <v>135.15625</v>
      </c>
      <c r="AL38" s="174">
        <v>109.53947368421052</v>
      </c>
      <c r="AM38" s="170">
        <f t="shared" si="0"/>
        <v>-3.2847236910360511</v>
      </c>
      <c r="AN38" s="170">
        <f t="shared" si="1"/>
        <v>-18.953452996653489</v>
      </c>
    </row>
    <row r="39" spans="1:40" ht="15" customHeight="1" x14ac:dyDescent="0.35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0">
        <v>147.06649831649833</v>
      </c>
      <c r="R39" s="8">
        <v>158.95873614166601</v>
      </c>
      <c r="S39" s="47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0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6">
        <v>117.63888888888889</v>
      </c>
      <c r="AI39" s="6">
        <v>109.47368421052632</v>
      </c>
      <c r="AJ39" s="146">
        <v>111.53846153846153</v>
      </c>
      <c r="AK39" s="6">
        <v>135.09615384615384</v>
      </c>
      <c r="AL39" s="174">
        <v>107.14436026936028</v>
      </c>
      <c r="AM39" s="170">
        <f t="shared" si="0"/>
        <v>-9.9460573467069224</v>
      </c>
      <c r="AN39" s="170">
        <f t="shared" si="1"/>
        <v>-20.69029560132762</v>
      </c>
    </row>
    <row r="40" spans="1:40" ht="15" customHeight="1" x14ac:dyDescent="0.35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0">
        <v>432.80701754386001</v>
      </c>
      <c r="R40" s="47">
        <v>452.66666666666703</v>
      </c>
      <c r="S40" s="47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0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6">
        <v>425.88235294117652</v>
      </c>
      <c r="AI40" s="6">
        <v>434.54590909090911</v>
      </c>
      <c r="AJ40" s="146">
        <v>444.76190476190476</v>
      </c>
      <c r="AK40" s="6">
        <v>473.33333333333331</v>
      </c>
      <c r="AL40" s="174">
        <v>417.03703703703701</v>
      </c>
      <c r="AM40" s="170">
        <f t="shared" si="0"/>
        <v>-4.3493034318722454</v>
      </c>
      <c r="AN40" s="170">
        <f t="shared" si="1"/>
        <v>-11.893583724569643</v>
      </c>
    </row>
    <row r="41" spans="1:40" ht="15" customHeight="1" x14ac:dyDescent="0.35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83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0">
        <v>183.14831388340454</v>
      </c>
      <c r="R41" s="47">
        <v>215.54545454545499</v>
      </c>
      <c r="S41" s="47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0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6">
        <v>192.01761865646927</v>
      </c>
      <c r="AI41" s="6">
        <v>183.84399999999999</v>
      </c>
      <c r="AJ41" s="146">
        <v>182.32006396703667</v>
      </c>
      <c r="AK41" s="6">
        <v>190.30649256487328</v>
      </c>
      <c r="AL41" s="174">
        <v>207.418565391622</v>
      </c>
      <c r="AM41" s="170">
        <f t="shared" si="0"/>
        <v>12.090301717070528</v>
      </c>
      <c r="AN41" s="170">
        <f t="shared" si="1"/>
        <v>8.9918491986895326</v>
      </c>
    </row>
    <row r="42" spans="1:40" ht="15" customHeight="1" x14ac:dyDescent="0.35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83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0">
        <v>207.21028991509795</v>
      </c>
      <c r="R42" s="8">
        <v>237.82624873203343</v>
      </c>
      <c r="S42" s="47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0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6">
        <v>232.79555681774701</v>
      </c>
      <c r="AI42" s="6">
        <v>201.630769230769</v>
      </c>
      <c r="AJ42" s="146">
        <v>203.02049168873708</v>
      </c>
      <c r="AK42" s="6">
        <v>200.38601399637236</v>
      </c>
      <c r="AL42" s="174">
        <v>216.36853956099</v>
      </c>
      <c r="AM42" s="170">
        <f t="shared" si="0"/>
        <v>0.42421667387742173</v>
      </c>
      <c r="AN42" s="170">
        <f t="shared" si="1"/>
        <v>7.9758687973637636</v>
      </c>
    </row>
    <row r="43" spans="1:40" ht="15" customHeight="1" x14ac:dyDescent="0.35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0">
        <v>531.66666666666663</v>
      </c>
      <c r="R43" s="8">
        <v>586.82217932669164</v>
      </c>
      <c r="S43" s="47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0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6">
        <v>500</v>
      </c>
      <c r="AI43" s="6">
        <v>525.0766666666666</v>
      </c>
      <c r="AJ43" s="146">
        <v>555.38461538461502</v>
      </c>
      <c r="AK43" s="6">
        <v>575.83333333333303</v>
      </c>
      <c r="AL43" s="174">
        <v>580.74074074074076</v>
      </c>
      <c r="AM43" s="170">
        <f t="shared" si="0"/>
        <v>8.4562188753342706</v>
      </c>
      <c r="AN43" s="170">
        <f t="shared" si="1"/>
        <v>0.85222704614895539</v>
      </c>
    </row>
    <row r="44" spans="1:40" ht="15" customHeight="1" x14ac:dyDescent="0.35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0">
        <v>664.66666666666663</v>
      </c>
      <c r="R44" s="47">
        <v>655</v>
      </c>
      <c r="S44" s="47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0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6">
        <v>664.61538461538498</v>
      </c>
      <c r="AI44" s="6">
        <v>650.5</v>
      </c>
      <c r="AJ44" s="146">
        <v>640.76923076923072</v>
      </c>
      <c r="AK44" s="6">
        <v>629.16666666666697</v>
      </c>
      <c r="AL44" s="174">
        <v>655</v>
      </c>
      <c r="AM44" s="170">
        <f t="shared" si="0"/>
        <v>19.090909090909093</v>
      </c>
      <c r="AN44" s="170">
        <f t="shared" si="1"/>
        <v>4.1059602649006122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2.26953125" customWidth="1"/>
    <col min="2" max="13" width="9.1796875" style="4"/>
    <col min="24" max="24" width="12.816406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85">
        <v>425</v>
      </c>
      <c r="L2" s="86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0">
        <v>486.15384615384602</v>
      </c>
      <c r="R2" s="47">
        <v>527.33333333333303</v>
      </c>
      <c r="S2" s="47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0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6">
        <v>446.78571428571428</v>
      </c>
      <c r="AI2" s="6">
        <v>448.75</v>
      </c>
      <c r="AJ2" s="146">
        <v>466.42857142857144</v>
      </c>
      <c r="AK2" s="6">
        <v>467.61904761904759</v>
      </c>
      <c r="AL2" s="174">
        <v>441.42857142857144</v>
      </c>
      <c r="AM2" s="170">
        <f>(AL2-Z2)/Z2*100</f>
        <v>-4.0372670807453384</v>
      </c>
      <c r="AN2" s="170">
        <f>(AL2-AK2)/AK2*100</f>
        <v>-5.6008146639511116</v>
      </c>
    </row>
    <row r="3" spans="1:40" ht="15" customHeight="1" x14ac:dyDescent="0.35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85">
        <v>37.333333333333336</v>
      </c>
      <c r="L3" s="86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0">
        <v>36.53846153846154</v>
      </c>
      <c r="R3" s="47">
        <v>39.333333333333336</v>
      </c>
      <c r="S3" s="47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0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6">
        <v>39.642857142857146</v>
      </c>
      <c r="AI3" s="6">
        <v>37.1875</v>
      </c>
      <c r="AJ3" s="146">
        <v>40.714285714285715</v>
      </c>
      <c r="AK3" s="6">
        <v>39.947368421052602</v>
      </c>
      <c r="AL3" s="174">
        <v>37.785714285714299</v>
      </c>
      <c r="AM3" s="170">
        <f t="shared" ref="AM3:AM44" si="0">(AL3-Z3)/Z3*100</f>
        <v>-7.6520221123072867</v>
      </c>
      <c r="AN3" s="170">
        <f t="shared" ref="AN3:AN44" si="1">(AL3-AK3)/AK3*100</f>
        <v>-5.4112554112553068</v>
      </c>
    </row>
    <row r="4" spans="1:40" ht="15" customHeight="1" x14ac:dyDescent="0.35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0">
        <v>386.66666666666669</v>
      </c>
      <c r="I4" s="6">
        <v>326.63600000000002</v>
      </c>
      <c r="J4" s="6">
        <v>389.4871794871795</v>
      </c>
      <c r="K4" s="85">
        <v>336.63636363636402</v>
      </c>
      <c r="L4" s="86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0">
        <v>370</v>
      </c>
      <c r="R4" s="47">
        <v>398.59957776213935</v>
      </c>
      <c r="S4" s="47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0">
        <v>340</v>
      </c>
      <c r="AD4" s="6">
        <v>340</v>
      </c>
      <c r="AE4" s="6">
        <v>340</v>
      </c>
      <c r="AF4" s="6">
        <v>340</v>
      </c>
      <c r="AG4" s="17">
        <v>302.02</v>
      </c>
      <c r="AH4" s="6">
        <v>302.90238095238101</v>
      </c>
      <c r="AI4" s="6">
        <v>313.85599999999999</v>
      </c>
      <c r="AJ4" s="146">
        <v>306.23946360153298</v>
      </c>
      <c r="AK4" s="6">
        <v>283.38768115942003</v>
      </c>
      <c r="AL4" s="174">
        <v>246.666666666667</v>
      </c>
      <c r="AM4" s="170">
        <f t="shared" si="0"/>
        <v>-29.52380952380943</v>
      </c>
      <c r="AN4" s="170">
        <f t="shared" si="1"/>
        <v>-12.95787253084427</v>
      </c>
    </row>
    <row r="5" spans="1:40" ht="15" customHeight="1" x14ac:dyDescent="0.35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0">
        <v>322.51735981327818</v>
      </c>
      <c r="I5" s="6">
        <v>278.08499999999998</v>
      </c>
      <c r="J5" s="6">
        <v>333.92671714211917</v>
      </c>
      <c r="K5" s="85">
        <v>308.086026726797</v>
      </c>
      <c r="L5" s="86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0">
        <v>313.13594897407802</v>
      </c>
      <c r="R5" s="47">
        <v>346.74044617847102</v>
      </c>
      <c r="S5" s="47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0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6">
        <v>249.580560578003</v>
      </c>
      <c r="AI5" s="6">
        <v>289.22437500000001</v>
      </c>
      <c r="AJ5" s="146">
        <v>252.24149676237101</v>
      </c>
      <c r="AK5" s="6">
        <v>253.50054688542099</v>
      </c>
      <c r="AL5" s="174">
        <v>241.20299225999801</v>
      </c>
      <c r="AM5" s="170">
        <f t="shared" si="0"/>
        <v>-37.283341368590314</v>
      </c>
      <c r="AN5" s="170">
        <f t="shared" si="1"/>
        <v>-4.8510958956555283</v>
      </c>
    </row>
    <row r="6" spans="1:40" ht="15" customHeight="1" x14ac:dyDescent="0.35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85">
        <v>895.92245989304809</v>
      </c>
      <c r="L6" s="86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0">
        <v>844.02854090354094</v>
      </c>
      <c r="R6" s="47">
        <v>878.75457875457869</v>
      </c>
      <c r="S6" s="47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0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6">
        <v>961.51368760064406</v>
      </c>
      <c r="AI6" s="6">
        <v>927.51833333333332</v>
      </c>
      <c r="AJ6" s="146">
        <v>888.90276390276381</v>
      </c>
      <c r="AK6" s="6">
        <v>864.80186480186001</v>
      </c>
      <c r="AL6" s="174">
        <v>867.67676767676801</v>
      </c>
      <c r="AM6" s="170">
        <f t="shared" si="0"/>
        <v>-12.951146449292281</v>
      </c>
      <c r="AN6" s="170">
        <f t="shared" si="1"/>
        <v>0.3324348607373423</v>
      </c>
    </row>
    <row r="7" spans="1:40" ht="15" customHeight="1" x14ac:dyDescent="0.35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85">
        <v>1184.1169614699027</v>
      </c>
      <c r="L7" s="86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0">
        <v>1243.3982683982686</v>
      </c>
      <c r="R7" s="47">
        <v>1208.2750582750582</v>
      </c>
      <c r="S7" s="47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0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6">
        <v>1167.34265734266</v>
      </c>
      <c r="AI7" s="6">
        <v>1229.3207692307701</v>
      </c>
      <c r="AJ7" s="146">
        <v>1196.1432506887052</v>
      </c>
      <c r="AK7" s="6">
        <v>1161.3636363636399</v>
      </c>
      <c r="AL7" s="174">
        <v>1173.4265734265734</v>
      </c>
      <c r="AM7" s="170">
        <f t="shared" si="0"/>
        <v>1.3162661514309826</v>
      </c>
      <c r="AN7" s="170">
        <f t="shared" si="1"/>
        <v>1.0386873400568968</v>
      </c>
    </row>
    <row r="8" spans="1:40" ht="15" customHeight="1" x14ac:dyDescent="0.35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85">
        <v>229</v>
      </c>
      <c r="L8" s="86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0">
        <v>226.36363636363637</v>
      </c>
      <c r="R8" s="47">
        <v>217.77777777777777</v>
      </c>
      <c r="S8" s="47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0">
        <v>237.5</v>
      </c>
      <c r="AD8" s="6">
        <v>230</v>
      </c>
      <c r="AE8" s="6">
        <v>236.25</v>
      </c>
      <c r="AF8" s="6">
        <v>230</v>
      </c>
      <c r="AG8" s="17">
        <v>256.25</v>
      </c>
      <c r="AH8" s="6">
        <v>256.25</v>
      </c>
      <c r="AI8" s="6">
        <v>245.38461538461539</v>
      </c>
      <c r="AJ8" s="146">
        <v>236.25</v>
      </c>
      <c r="AK8" s="6">
        <v>257.69230769230768</v>
      </c>
      <c r="AL8" s="174">
        <v>243.75</v>
      </c>
      <c r="AM8" s="170">
        <f t="shared" si="0"/>
        <v>9.1417910447761148</v>
      </c>
      <c r="AN8" s="170">
        <f t="shared" si="1"/>
        <v>-5.4104477611940256</v>
      </c>
    </row>
    <row r="9" spans="1:40" ht="15" customHeight="1" x14ac:dyDescent="0.35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85">
        <v>214</v>
      </c>
      <c r="L9" s="86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0">
        <v>224.16666666666666</v>
      </c>
      <c r="R9" s="47">
        <v>227.69230769230768</v>
      </c>
      <c r="S9" s="47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0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6">
        <v>227.85714285714286</v>
      </c>
      <c r="AI9" s="6">
        <v>277.05882352941177</v>
      </c>
      <c r="AJ9" s="146">
        <v>257</v>
      </c>
      <c r="AK9" s="6">
        <v>246.84210526315789</v>
      </c>
      <c r="AL9" s="174">
        <v>260</v>
      </c>
      <c r="AM9" s="170">
        <f t="shared" si="0"/>
        <v>18.181818181818183</v>
      </c>
      <c r="AN9" s="170">
        <f t="shared" si="1"/>
        <v>5.3304904051172723</v>
      </c>
    </row>
    <row r="10" spans="1:40" ht="15" customHeight="1" x14ac:dyDescent="0.35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85">
        <v>298.4695280521052</v>
      </c>
      <c r="L10" s="85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0">
        <v>259.68428123600546</v>
      </c>
      <c r="R10" s="47">
        <v>262.93103448275861</v>
      </c>
      <c r="S10" s="47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0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6">
        <v>351.91114760080302</v>
      </c>
      <c r="AI10" s="6">
        <v>327.28083333333336</v>
      </c>
      <c r="AJ10" s="146">
        <v>301.09472447119413</v>
      </c>
      <c r="AK10" s="6">
        <v>273.41489303195289</v>
      </c>
      <c r="AL10" s="174">
        <v>312.76272003858207</v>
      </c>
      <c r="AM10" s="170">
        <f t="shared" si="0"/>
        <v>5.7519397292807213</v>
      </c>
      <c r="AN10" s="170">
        <f t="shared" si="1"/>
        <v>14.391252272432272</v>
      </c>
    </row>
    <row r="11" spans="1:40" ht="15" customHeight="1" x14ac:dyDescent="0.35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85">
        <v>635.71428571428601</v>
      </c>
      <c r="L11" s="86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0">
        <v>603.33333333333303</v>
      </c>
      <c r="R11" s="47">
        <v>666.66666666666697</v>
      </c>
      <c r="S11" s="47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0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6">
        <v>550</v>
      </c>
      <c r="AI11" s="6">
        <v>500</v>
      </c>
      <c r="AJ11" s="6">
        <v>500</v>
      </c>
      <c r="AK11" s="6">
        <v>500</v>
      </c>
      <c r="AL11" s="174">
        <v>475</v>
      </c>
      <c r="AM11" s="170">
        <f t="shared" si="0"/>
        <v>-20.833333333333336</v>
      </c>
      <c r="AN11" s="170">
        <f t="shared" si="1"/>
        <v>-5</v>
      </c>
    </row>
    <row r="12" spans="1:40" ht="15" customHeight="1" x14ac:dyDescent="0.35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85">
        <v>954</v>
      </c>
      <c r="L12" s="86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0">
        <v>712.5</v>
      </c>
      <c r="R12" s="47">
        <v>700</v>
      </c>
      <c r="S12" s="47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0">
        <v>675</v>
      </c>
      <c r="AD12" s="6">
        <v>675</v>
      </c>
      <c r="AE12" s="6">
        <v>675</v>
      </c>
      <c r="AF12" s="6">
        <v>650</v>
      </c>
      <c r="AG12" s="17">
        <v>597</v>
      </c>
      <c r="AH12" s="6">
        <v>600</v>
      </c>
      <c r="AI12" s="6">
        <v>670</v>
      </c>
      <c r="AJ12" s="146">
        <v>707.142857142857</v>
      </c>
      <c r="AK12" s="6">
        <v>700</v>
      </c>
      <c r="AL12" s="14">
        <v>701.29</v>
      </c>
      <c r="AM12" s="170">
        <f t="shared" si="0"/>
        <v>16.881666666666661</v>
      </c>
      <c r="AN12" s="170">
        <f t="shared" si="1"/>
        <v>0.18428571428570908</v>
      </c>
    </row>
    <row r="13" spans="1:40" ht="15" customHeight="1" x14ac:dyDescent="0.35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0">
        <v>151.66666666666666</v>
      </c>
      <c r="I13" s="6">
        <v>152.5</v>
      </c>
      <c r="J13" s="6">
        <v>170</v>
      </c>
      <c r="K13" s="85">
        <v>152.5</v>
      </c>
      <c r="L13" s="86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0">
        <v>147.14285714285714</v>
      </c>
      <c r="R13" s="47">
        <v>146.66666666666666</v>
      </c>
      <c r="S13" s="47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0">
        <v>160</v>
      </c>
      <c r="AD13" s="6">
        <v>160</v>
      </c>
      <c r="AE13" s="6">
        <v>160</v>
      </c>
      <c r="AF13" s="6">
        <v>160</v>
      </c>
      <c r="AG13" s="17">
        <v>152.5</v>
      </c>
      <c r="AH13" s="6">
        <v>162.5</v>
      </c>
      <c r="AI13" s="6">
        <v>144.44444444444446</v>
      </c>
      <c r="AJ13" s="146">
        <v>150</v>
      </c>
      <c r="AK13" s="6">
        <v>133.33333333333334</v>
      </c>
      <c r="AL13" s="14">
        <v>145.02500000000001</v>
      </c>
      <c r="AM13" s="170">
        <f t="shared" si="0"/>
        <v>-13.417910447761191</v>
      </c>
      <c r="AN13" s="170">
        <f t="shared" si="1"/>
        <v>8.7687499999999954</v>
      </c>
    </row>
    <row r="14" spans="1:40" ht="15" customHeight="1" x14ac:dyDescent="0.35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0">
        <v>187.85714285714286</v>
      </c>
      <c r="I14" s="6">
        <v>185</v>
      </c>
      <c r="J14" s="6">
        <v>206.47058823529412</v>
      </c>
      <c r="K14" s="85">
        <v>185</v>
      </c>
      <c r="L14" s="86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0">
        <v>170</v>
      </c>
      <c r="R14" s="47">
        <v>167.5</v>
      </c>
      <c r="S14" s="47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0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6">
        <v>171.666666666667</v>
      </c>
      <c r="AI14" s="6">
        <v>161.33333333333334</v>
      </c>
      <c r="AJ14" s="146">
        <v>163.84615384615384</v>
      </c>
      <c r="AK14" s="6">
        <v>162.52631578947367</v>
      </c>
      <c r="AL14" s="174">
        <v>176.42857142857099</v>
      </c>
      <c r="AM14" s="170">
        <f t="shared" si="0"/>
        <v>8.3333333333330604</v>
      </c>
      <c r="AN14" s="170">
        <f t="shared" si="1"/>
        <v>8.5538490007399304</v>
      </c>
    </row>
    <row r="15" spans="1:40" ht="15" customHeight="1" x14ac:dyDescent="0.35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0">
        <v>1550</v>
      </c>
      <c r="I15" s="6">
        <v>1490.09</v>
      </c>
      <c r="J15" s="6">
        <v>1466.6666666666667</v>
      </c>
      <c r="K15" s="85">
        <v>1400</v>
      </c>
      <c r="L15" s="86">
        <v>1300</v>
      </c>
      <c r="M15" s="13">
        <v>1200</v>
      </c>
      <c r="N15" s="6">
        <v>1100</v>
      </c>
      <c r="O15" s="6">
        <v>1200</v>
      </c>
      <c r="P15" s="6">
        <v>1300</v>
      </c>
      <c r="Q15" s="20">
        <v>1100</v>
      </c>
      <c r="R15" s="47">
        <v>1166.6666666666667</v>
      </c>
      <c r="S15" s="47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0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6">
        <v>2000.31</v>
      </c>
      <c r="AI15" s="6">
        <v>2450</v>
      </c>
      <c r="AJ15" s="146">
        <v>2400</v>
      </c>
      <c r="AK15" s="6">
        <v>2366.6666666666702</v>
      </c>
      <c r="AL15" s="174">
        <v>2300</v>
      </c>
      <c r="AM15" s="170">
        <f t="shared" si="0"/>
        <v>53.333333333333336</v>
      </c>
      <c r="AN15" s="170">
        <f t="shared" si="1"/>
        <v>-2.816901408450847</v>
      </c>
    </row>
    <row r="16" spans="1:40" ht="15" customHeight="1" x14ac:dyDescent="0.35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0">
        <v>294.04280965387494</v>
      </c>
      <c r="I16" s="6">
        <v>296.61357142857099</v>
      </c>
      <c r="J16" s="6">
        <v>296.18429022191202</v>
      </c>
      <c r="K16" s="85">
        <v>229.599978881564</v>
      </c>
      <c r="L16" s="86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0">
        <v>200.65313212975298</v>
      </c>
      <c r="R16" s="47">
        <v>203.07004170590011</v>
      </c>
      <c r="S16" s="47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0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6">
        <v>168.40328088401003</v>
      </c>
      <c r="AI16" s="6">
        <v>166.823125</v>
      </c>
      <c r="AJ16" s="146">
        <v>144.13952720507956</v>
      </c>
      <c r="AK16" s="6">
        <v>137.35691112834436</v>
      </c>
      <c r="AL16" s="14">
        <v>152.77806182003229</v>
      </c>
      <c r="AM16" s="170">
        <f t="shared" si="0"/>
        <v>-14.107248602051737</v>
      </c>
      <c r="AN16" s="170">
        <f t="shared" si="1"/>
        <v>11.22706572607666</v>
      </c>
    </row>
    <row r="17" spans="1:40" ht="15" customHeight="1" x14ac:dyDescent="0.35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0">
        <v>331.8436095054592</v>
      </c>
      <c r="I17" s="6">
        <v>285.4445454545455</v>
      </c>
      <c r="J17" s="6">
        <v>289.26908528723402</v>
      </c>
      <c r="K17" s="85">
        <v>255.44413839211501</v>
      </c>
      <c r="L17" s="86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0">
        <v>243.66498468570398</v>
      </c>
      <c r="R17" s="47">
        <v>253.921916860945</v>
      </c>
      <c r="S17" s="47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0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6">
        <v>133.12642717905877</v>
      </c>
      <c r="AI17" s="6">
        <v>153.40749999999997</v>
      </c>
      <c r="AJ17" s="146">
        <v>172.47853281909011</v>
      </c>
      <c r="AK17" s="6">
        <v>177.76242007455247</v>
      </c>
      <c r="AL17" s="14">
        <v>180.62442731626976</v>
      </c>
      <c r="AM17" s="170">
        <f t="shared" si="0"/>
        <v>-14.690644278693776</v>
      </c>
      <c r="AN17" s="170">
        <f t="shared" si="1"/>
        <v>1.6100181582344486</v>
      </c>
    </row>
    <row r="18" spans="1:40" ht="15" customHeight="1" x14ac:dyDescent="0.35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0">
        <v>1189.5604395604396</v>
      </c>
      <c r="I18" s="6">
        <v>1058.335</v>
      </c>
      <c r="J18" s="6">
        <v>1058.9700009999999</v>
      </c>
      <c r="K18" s="85">
        <v>958.33333333333326</v>
      </c>
      <c r="L18" s="86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0">
        <v>1153.8461538461538</v>
      </c>
      <c r="R18" s="47">
        <v>1246.6666666666699</v>
      </c>
      <c r="S18" s="47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0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7">
        <v>900.15</v>
      </c>
      <c r="AI18" s="6">
        <v>866.66499999999996</v>
      </c>
      <c r="AJ18" s="146">
        <v>919.04761904761904</v>
      </c>
      <c r="AK18" s="6">
        <v>920</v>
      </c>
      <c r="AL18" s="174">
        <v>938.46153846154004</v>
      </c>
      <c r="AM18" s="170">
        <f t="shared" si="0"/>
        <v>-12.857142857142708</v>
      </c>
      <c r="AN18" s="170">
        <f t="shared" si="1"/>
        <v>2.0066889632108746</v>
      </c>
    </row>
    <row r="19" spans="1:40" ht="15" customHeight="1" x14ac:dyDescent="0.35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0">
        <v>1380.9523809523812</v>
      </c>
      <c r="I19" s="6">
        <v>1476.925</v>
      </c>
      <c r="J19" s="6">
        <v>1400</v>
      </c>
      <c r="K19" s="85">
        <v>1385.2564102564099</v>
      </c>
      <c r="L19" s="85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2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7">
        <v>1365.89</v>
      </c>
      <c r="AI19" s="6">
        <v>1300</v>
      </c>
      <c r="AJ19" s="146">
        <v>1250</v>
      </c>
      <c r="AK19" s="146">
        <v>1250</v>
      </c>
      <c r="AL19" s="174">
        <v>1300.1555000000001</v>
      </c>
      <c r="AM19" s="170">
        <f t="shared" si="0"/>
        <v>2.1856471283974583</v>
      </c>
      <c r="AN19" s="170">
        <f t="shared" si="1"/>
        <v>4.012440000000006</v>
      </c>
    </row>
    <row r="20" spans="1:40" ht="15" customHeight="1" x14ac:dyDescent="0.35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0">
        <v>145.52844788541799</v>
      </c>
      <c r="I20" s="6">
        <v>119.88923076923076</v>
      </c>
      <c r="J20" s="6">
        <v>134.076411051348</v>
      </c>
      <c r="K20" s="85">
        <v>119.88982910302435</v>
      </c>
      <c r="L20" s="86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0">
        <v>150.63259458333278</v>
      </c>
      <c r="R20" s="47">
        <v>159.8418248418248</v>
      </c>
      <c r="S20" s="47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0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6">
        <v>108.82028228182099</v>
      </c>
      <c r="AI20" s="6">
        <v>139.61625000000001</v>
      </c>
      <c r="AJ20" s="146">
        <v>121.58508158508199</v>
      </c>
      <c r="AK20" s="6">
        <v>154.99555999556</v>
      </c>
      <c r="AL20" s="174">
        <v>166.83673469387753</v>
      </c>
      <c r="AM20" s="170">
        <f t="shared" si="0"/>
        <v>-21.911731461237498</v>
      </c>
      <c r="AN20" s="170">
        <f t="shared" si="1"/>
        <v>7.6396863875692516</v>
      </c>
    </row>
    <row r="21" spans="1:40" ht="15" customHeight="1" x14ac:dyDescent="0.35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85">
        <v>211.07142857142901</v>
      </c>
      <c r="L21" s="86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0">
        <v>236.23890234059726</v>
      </c>
      <c r="R21" s="47">
        <v>255.57809330628805</v>
      </c>
      <c r="S21" s="47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0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7">
        <v>256.33999999999997</v>
      </c>
      <c r="AI21" s="6">
        <v>255.14</v>
      </c>
      <c r="AJ21" s="146">
        <v>244.68085106382978</v>
      </c>
      <c r="AK21" s="6">
        <v>250</v>
      </c>
      <c r="AL21" s="174">
        <v>275.86206896551727</v>
      </c>
      <c r="AM21" s="170">
        <f t="shared" si="0"/>
        <v>9.3290653014053166</v>
      </c>
      <c r="AN21" s="170">
        <f t="shared" si="1"/>
        <v>10.344827586206906</v>
      </c>
    </row>
    <row r="22" spans="1:40" ht="15" customHeight="1" x14ac:dyDescent="0.35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0">
        <v>291.6995382545033</v>
      </c>
      <c r="I22" s="6">
        <v>264.57923076923078</v>
      </c>
      <c r="J22" s="6">
        <v>265.59362834900799</v>
      </c>
      <c r="K22" s="85">
        <v>224.57885820808801</v>
      </c>
      <c r="L22" s="86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0">
        <v>238.50614858650837</v>
      </c>
      <c r="R22" s="47">
        <v>241.44420517704884</v>
      </c>
      <c r="S22" s="47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0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6">
        <v>251.226489028213</v>
      </c>
      <c r="AI22" s="6">
        <v>286.35117647058826</v>
      </c>
      <c r="AJ22" s="146">
        <v>263.47455484176601</v>
      </c>
      <c r="AK22" s="6">
        <v>236.56625882761287</v>
      </c>
      <c r="AL22" s="174">
        <v>241.7313476473023</v>
      </c>
      <c r="AM22" s="170">
        <f t="shared" si="0"/>
        <v>-22.16669966211273</v>
      </c>
      <c r="AN22" s="170">
        <f t="shared" si="1"/>
        <v>2.1833582038650992</v>
      </c>
    </row>
    <row r="23" spans="1:40" ht="15" customHeight="1" x14ac:dyDescent="0.35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0">
        <v>241.37931034482759</v>
      </c>
      <c r="R23" s="47">
        <v>247.37931034482801</v>
      </c>
      <c r="S23" s="47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2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7">
        <v>303.25</v>
      </c>
      <c r="AI23" s="6">
        <v>360</v>
      </c>
      <c r="AJ23" s="146">
        <v>322</v>
      </c>
      <c r="AK23" s="6">
        <v>300</v>
      </c>
      <c r="AL23" s="174">
        <v>301.37931034482801</v>
      </c>
      <c r="AM23" s="170">
        <f t="shared" si="0"/>
        <v>14.354327596103536</v>
      </c>
      <c r="AN23" s="170">
        <f t="shared" si="1"/>
        <v>0.45977011494267117</v>
      </c>
    </row>
    <row r="24" spans="1:40" ht="15" customHeight="1" x14ac:dyDescent="0.35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0">
        <v>371.024929276161</v>
      </c>
      <c r="I24" s="7">
        <v>381.45</v>
      </c>
      <c r="J24" s="6">
        <v>390.55556249024801</v>
      </c>
      <c r="K24" s="85">
        <v>368.91989972891827</v>
      </c>
      <c r="L24" s="85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0">
        <v>310.13001083423626</v>
      </c>
      <c r="R24" s="47">
        <v>317.5905873541189</v>
      </c>
      <c r="S24" s="47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0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6">
        <v>322.34577591720455</v>
      </c>
      <c r="AI24" s="6">
        <v>324.91125</v>
      </c>
      <c r="AJ24" s="146">
        <v>356.30717804363121</v>
      </c>
      <c r="AK24" s="6">
        <v>394.6964365683578</v>
      </c>
      <c r="AL24" s="174">
        <v>394.86179529282981</v>
      </c>
      <c r="AM24" s="170">
        <f t="shared" si="0"/>
        <v>23.216021622234159</v>
      </c>
      <c r="AN24" s="170">
        <f t="shared" si="1"/>
        <v>4.1895165284416155E-2</v>
      </c>
    </row>
    <row r="25" spans="1:40" ht="15" customHeight="1" x14ac:dyDescent="0.35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0">
        <v>315.08556575824463</v>
      </c>
      <c r="I25" s="6">
        <v>279.69583333333298</v>
      </c>
      <c r="J25" s="6">
        <v>222.04674312664434</v>
      </c>
      <c r="K25" s="85">
        <v>210.91274504317983</v>
      </c>
      <c r="L25" s="86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0">
        <v>183.13532904690655</v>
      </c>
      <c r="R25" s="47">
        <v>208.30294705294699</v>
      </c>
      <c r="S25" s="47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0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6">
        <v>193.35522648594699</v>
      </c>
      <c r="AI25" s="6">
        <v>200.99428571428601</v>
      </c>
      <c r="AJ25" s="146">
        <v>239.12841307096667</v>
      </c>
      <c r="AK25" s="6">
        <v>274.07034323700998</v>
      </c>
      <c r="AL25" s="174">
        <v>272.82836211407601</v>
      </c>
      <c r="AM25" s="170">
        <f t="shared" si="0"/>
        <v>32.467702873005514</v>
      </c>
      <c r="AN25" s="170">
        <f t="shared" si="1"/>
        <v>-0.45316144325032881</v>
      </c>
    </row>
    <row r="26" spans="1:40" ht="15" customHeight="1" x14ac:dyDescent="0.35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0">
        <v>245.54081413809899</v>
      </c>
      <c r="I26" s="6">
        <v>266.09857142857146</v>
      </c>
      <c r="J26" s="6">
        <v>223.532618060554</v>
      </c>
      <c r="K26" s="85">
        <v>216.09871694403799</v>
      </c>
      <c r="L26" s="86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0">
        <v>198.19829047117923</v>
      </c>
      <c r="R26" s="47">
        <v>203.55363572773501</v>
      </c>
      <c r="S26" s="47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0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6">
        <v>195.847748630643</v>
      </c>
      <c r="AI26" s="6">
        <v>179.37200000000001</v>
      </c>
      <c r="AJ26" s="147">
        <v>215.90608399134601</v>
      </c>
      <c r="AK26" s="6">
        <v>236.37008833933066</v>
      </c>
      <c r="AL26" s="174">
        <v>204.203765388433</v>
      </c>
      <c r="AM26" s="170">
        <f t="shared" si="0"/>
        <v>-6.6877432591948001</v>
      </c>
      <c r="AN26" s="170">
        <f t="shared" si="1"/>
        <v>-13.60845747314694</v>
      </c>
    </row>
    <row r="27" spans="1:40" ht="15" customHeight="1" x14ac:dyDescent="0.35">
      <c r="A27" s="3" t="s">
        <v>26</v>
      </c>
      <c r="B27" s="13">
        <v>1367.29</v>
      </c>
      <c r="C27" s="26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6">
        <v>1375.825</v>
      </c>
      <c r="I27" s="26">
        <v>1367.32</v>
      </c>
      <c r="J27" s="14">
        <v>1350</v>
      </c>
      <c r="K27" s="85">
        <v>1321.1421821305801</v>
      </c>
      <c r="L27" s="86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0">
        <v>1260</v>
      </c>
      <c r="R27" s="8">
        <v>1304.7581570589</v>
      </c>
      <c r="S27" s="47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2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6">
        <v>1580</v>
      </c>
      <c r="AI27" s="6">
        <v>1533.33</v>
      </c>
      <c r="AJ27" s="147">
        <v>1500</v>
      </c>
      <c r="AK27" s="147">
        <v>1500</v>
      </c>
      <c r="AL27" s="174">
        <v>1489.03</v>
      </c>
      <c r="AM27" s="170">
        <f t="shared" si="0"/>
        <v>-10.65819999999964</v>
      </c>
      <c r="AN27" s="170">
        <f t="shared" si="1"/>
        <v>-0.73133333333333517</v>
      </c>
    </row>
    <row r="28" spans="1:40" ht="15" customHeight="1" x14ac:dyDescent="0.35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86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0">
        <v>870.73552425665105</v>
      </c>
      <c r="R28" s="47">
        <v>888.69047619047603</v>
      </c>
      <c r="S28" s="47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0">
        <v>887</v>
      </c>
      <c r="AD28" s="6">
        <v>875</v>
      </c>
      <c r="AE28" s="6">
        <v>900</v>
      </c>
      <c r="AF28" s="6">
        <v>875</v>
      </c>
      <c r="AG28" s="17">
        <v>857.94</v>
      </c>
      <c r="AH28" s="6">
        <v>884.61538461538464</v>
      </c>
      <c r="AI28" s="6">
        <v>900</v>
      </c>
      <c r="AJ28" s="146">
        <v>875</v>
      </c>
      <c r="AK28" s="6">
        <v>883.33333333333303</v>
      </c>
      <c r="AL28" s="174">
        <v>892.03899999999999</v>
      </c>
      <c r="AM28" s="170">
        <f t="shared" si="0"/>
        <v>-2.2257658998646761</v>
      </c>
      <c r="AN28" s="170">
        <f t="shared" si="1"/>
        <v>0.98554716981135404</v>
      </c>
    </row>
    <row r="29" spans="1:40" ht="15" customHeight="1" x14ac:dyDescent="0.35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85">
        <v>157.90478314369099</v>
      </c>
      <c r="L29" s="86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0">
        <v>159.79299855376806</v>
      </c>
      <c r="R29" s="47">
        <v>203.70155788365901</v>
      </c>
      <c r="S29" s="47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0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6">
        <v>182.202952493976</v>
      </c>
      <c r="AI29" s="6">
        <v>200.73</v>
      </c>
      <c r="AJ29" s="146">
        <v>199.85431235431236</v>
      </c>
      <c r="AK29" s="6">
        <v>190.64132706374085</v>
      </c>
      <c r="AL29" s="14">
        <v>193.00684403316001</v>
      </c>
      <c r="AM29" s="170">
        <f t="shared" si="0"/>
        <v>-9.3118699884479579</v>
      </c>
      <c r="AN29" s="170">
        <f t="shared" si="1"/>
        <v>1.2408206582763934</v>
      </c>
    </row>
    <row r="30" spans="1:40" ht="15" customHeight="1" x14ac:dyDescent="0.35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85">
        <v>78.626247653507008</v>
      </c>
      <c r="L30" s="86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0">
        <v>106.13243517626699</v>
      </c>
      <c r="R30" s="47">
        <v>115.209438709439</v>
      </c>
      <c r="S30" s="47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0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6">
        <v>101.815323955669</v>
      </c>
      <c r="AI30" s="6">
        <v>104.97250000000001</v>
      </c>
      <c r="AJ30" s="146">
        <v>79.03871205254876</v>
      </c>
      <c r="AK30" s="6">
        <v>70.078175066618797</v>
      </c>
      <c r="AL30" s="174">
        <v>75.233608208931798</v>
      </c>
      <c r="AM30" s="170">
        <f t="shared" si="0"/>
        <v>-23.472457529548901</v>
      </c>
      <c r="AN30" s="170">
        <f t="shared" si="1"/>
        <v>7.3566886372427129</v>
      </c>
    </row>
    <row r="31" spans="1:40" ht="15" customHeight="1" x14ac:dyDescent="0.35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85">
        <v>926.50682650682654</v>
      </c>
      <c r="L31" s="86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0">
        <v>700</v>
      </c>
      <c r="R31" s="47">
        <v>789.61038961039003</v>
      </c>
      <c r="S31" s="47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0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6">
        <v>771.27272727272725</v>
      </c>
      <c r="AI31" s="6">
        <v>770</v>
      </c>
      <c r="AJ31" s="146">
        <v>777.70562770562776</v>
      </c>
      <c r="AK31" s="6">
        <v>761.38986013986005</v>
      </c>
      <c r="AL31" s="174">
        <v>741.42857142856997</v>
      </c>
      <c r="AM31" s="170">
        <f t="shared" si="0"/>
        <v>-9.2128279883383666</v>
      </c>
      <c r="AN31" s="170">
        <f t="shared" si="1"/>
        <v>-2.6216909045286449</v>
      </c>
    </row>
    <row r="32" spans="1:40" ht="15" customHeight="1" x14ac:dyDescent="0.35">
      <c r="A32" s="3" t="s">
        <v>31</v>
      </c>
      <c r="B32" s="13">
        <v>709.07</v>
      </c>
      <c r="C32" s="26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6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0">
        <v>700</v>
      </c>
      <c r="R32" s="47">
        <v>683.33333333333337</v>
      </c>
      <c r="S32" s="47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0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6">
        <v>902.5</v>
      </c>
      <c r="AI32" s="6">
        <v>900.56</v>
      </c>
      <c r="AJ32" s="146">
        <v>900</v>
      </c>
      <c r="AK32" s="146">
        <v>900</v>
      </c>
      <c r="AL32" s="14">
        <v>903.48</v>
      </c>
      <c r="AM32" s="170">
        <f t="shared" si="0"/>
        <v>29.068571428571431</v>
      </c>
      <c r="AN32" s="170">
        <f t="shared" si="1"/>
        <v>0.38666666666666871</v>
      </c>
    </row>
    <row r="33" spans="1:40" ht="15" customHeight="1" x14ac:dyDescent="0.35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85">
        <v>916.92307692307998</v>
      </c>
      <c r="L33" s="86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0">
        <v>833.33333333333337</v>
      </c>
      <c r="R33" s="47">
        <v>900</v>
      </c>
      <c r="S33" s="47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0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6">
        <v>924.61538461538498</v>
      </c>
      <c r="AI33" s="6">
        <v>922.22333333333302</v>
      </c>
      <c r="AJ33" s="146">
        <v>873.33333333333303</v>
      </c>
      <c r="AK33" s="6">
        <v>890</v>
      </c>
      <c r="AL33" s="14">
        <v>889.23076923076997</v>
      </c>
      <c r="AM33" s="170">
        <f t="shared" si="0"/>
        <v>-7.4614917467033175</v>
      </c>
      <c r="AN33" s="170">
        <f t="shared" si="1"/>
        <v>-8.643042350899266E-2</v>
      </c>
    </row>
    <row r="34" spans="1:40" ht="15" customHeight="1" x14ac:dyDescent="0.35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85">
        <v>1619.23076923077</v>
      </c>
      <c r="L34" s="86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47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2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7">
        <v>1478.29</v>
      </c>
      <c r="AI34" s="7">
        <v>1430.28</v>
      </c>
      <c r="AJ34" s="146">
        <v>1453.8461538461499</v>
      </c>
      <c r="AK34" s="146">
        <v>1450.8461538461499</v>
      </c>
      <c r="AL34" s="174">
        <v>1443.25</v>
      </c>
      <c r="AM34" s="170">
        <f t="shared" si="0"/>
        <v>-12.02718158913156</v>
      </c>
      <c r="AN34" s="170">
        <f t="shared" si="1"/>
        <v>-0.52356714914346836</v>
      </c>
    </row>
    <row r="35" spans="1:40" ht="15" customHeight="1" x14ac:dyDescent="0.35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85">
        <v>1700</v>
      </c>
      <c r="L35" s="85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0">
        <v>1464.2857142857142</v>
      </c>
      <c r="R35" s="47">
        <v>1500</v>
      </c>
      <c r="S35" s="47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0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6">
        <v>1500.03</v>
      </c>
      <c r="AI35" s="6">
        <v>1485.02</v>
      </c>
      <c r="AJ35" s="146">
        <v>1500</v>
      </c>
      <c r="AK35" s="146">
        <v>1500</v>
      </c>
      <c r="AL35" s="174">
        <v>1490.16</v>
      </c>
      <c r="AM35" s="170">
        <f t="shared" si="0"/>
        <v>-0.14701859314869883</v>
      </c>
      <c r="AN35" s="170">
        <f t="shared" si="1"/>
        <v>-0.65599999999999448</v>
      </c>
    </row>
    <row r="36" spans="1:40" ht="15" customHeight="1" x14ac:dyDescent="0.35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85">
        <v>955.19713261648724</v>
      </c>
      <c r="L36" s="85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0">
        <v>969.23076923076906</v>
      </c>
      <c r="R36" s="47">
        <v>1100</v>
      </c>
      <c r="S36" s="47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0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6">
        <v>900.85</v>
      </c>
      <c r="AI36" s="6">
        <v>930</v>
      </c>
      <c r="AJ36" s="146">
        <v>950</v>
      </c>
      <c r="AK36" s="6">
        <v>964.61538461537998</v>
      </c>
      <c r="AL36" s="174">
        <v>953.84615384614995</v>
      </c>
      <c r="AM36" s="170">
        <f t="shared" si="0"/>
        <v>7.8900533913383075</v>
      </c>
      <c r="AN36" s="170">
        <f t="shared" si="1"/>
        <v>-1.116427432216835</v>
      </c>
    </row>
    <row r="37" spans="1:40" ht="15" customHeight="1" x14ac:dyDescent="0.35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86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0">
        <v>503.33333333333331</v>
      </c>
      <c r="R37" s="47">
        <v>491.66666666666703</v>
      </c>
      <c r="S37" s="47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0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6">
        <v>466.15384615384602</v>
      </c>
      <c r="AI37" s="6">
        <v>457.91500000000002</v>
      </c>
      <c r="AJ37" s="146">
        <v>497.33333333333331</v>
      </c>
      <c r="AK37" s="6">
        <v>514.587301587301</v>
      </c>
      <c r="AL37" s="174">
        <v>509.52380952380958</v>
      </c>
      <c r="AM37" s="170">
        <f t="shared" si="0"/>
        <v>17.166442048517521</v>
      </c>
      <c r="AN37" s="170">
        <f t="shared" si="1"/>
        <v>-0.9839908695516828</v>
      </c>
    </row>
    <row r="38" spans="1:40" ht="15" customHeight="1" x14ac:dyDescent="0.35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86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0">
        <v>145.36998135525101</v>
      </c>
      <c r="R38" s="47">
        <v>131.12561106536594</v>
      </c>
      <c r="S38" s="47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0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6">
        <v>89.884745142688104</v>
      </c>
      <c r="AI38" s="6">
        <v>107.054</v>
      </c>
      <c r="AJ38" s="146">
        <v>104.49481457523861</v>
      </c>
      <c r="AK38" s="6">
        <v>92.183833343964821</v>
      </c>
      <c r="AL38" s="174">
        <v>105.76352770762708</v>
      </c>
      <c r="AM38" s="170">
        <f t="shared" si="0"/>
        <v>-9.4944717909591976</v>
      </c>
      <c r="AN38" s="170">
        <f t="shared" si="1"/>
        <v>14.731101833216728</v>
      </c>
    </row>
    <row r="39" spans="1:40" ht="15" customHeight="1" x14ac:dyDescent="0.35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86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0">
        <v>164.91039355169801</v>
      </c>
      <c r="R39" s="47">
        <v>172.86641488890399</v>
      </c>
      <c r="S39" s="47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0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6">
        <v>84.999890375325094</v>
      </c>
      <c r="AI39" s="6">
        <v>96.824999999999989</v>
      </c>
      <c r="AJ39" s="146">
        <v>96.755776666262605</v>
      </c>
      <c r="AK39" s="6">
        <v>100.8440170940171</v>
      </c>
      <c r="AL39" s="174">
        <v>112.47904390295693</v>
      </c>
      <c r="AM39" s="170">
        <f t="shared" si="0"/>
        <v>25.066531060736558</v>
      </c>
      <c r="AN39" s="170">
        <f t="shared" si="1"/>
        <v>11.537647095208897</v>
      </c>
    </row>
    <row r="40" spans="1:40" ht="15" customHeight="1" x14ac:dyDescent="0.35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86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0">
        <v>472.38095238095229</v>
      </c>
      <c r="R40" s="47">
        <v>465.83333333333337</v>
      </c>
      <c r="S40" s="47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0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6">
        <v>436</v>
      </c>
      <c r="AI40" s="6">
        <v>450.66733333333337</v>
      </c>
      <c r="AJ40" s="146">
        <v>480.00000000000006</v>
      </c>
      <c r="AK40" s="6">
        <v>452.73333333333341</v>
      </c>
      <c r="AL40" s="174">
        <v>415.38461538461536</v>
      </c>
      <c r="AM40" s="170">
        <f t="shared" si="0"/>
        <v>-6.4047540442390378</v>
      </c>
      <c r="AN40" s="170">
        <f t="shared" si="1"/>
        <v>-8.2496063794841792</v>
      </c>
    </row>
    <row r="41" spans="1:40" ht="15" customHeight="1" x14ac:dyDescent="0.35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47">
        <v>300</v>
      </c>
      <c r="S41" s="47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2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7">
        <v>185.26</v>
      </c>
      <c r="AI41" s="6">
        <v>200</v>
      </c>
      <c r="AJ41" s="6">
        <v>200</v>
      </c>
      <c r="AK41" s="6">
        <v>200</v>
      </c>
      <c r="AL41" s="174">
        <v>198.077</v>
      </c>
      <c r="AM41" s="170">
        <f t="shared" si="0"/>
        <v>-34.852657822968055</v>
      </c>
      <c r="AN41" s="170">
        <f t="shared" si="1"/>
        <v>-0.96150000000000091</v>
      </c>
    </row>
    <row r="42" spans="1:40" ht="15" customHeight="1" x14ac:dyDescent="0.35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0">
        <v>200</v>
      </c>
      <c r="R42" s="8">
        <v>247.69671260058237</v>
      </c>
      <c r="S42" s="47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2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7">
        <v>187.92</v>
      </c>
      <c r="AI42" s="6">
        <v>207.69</v>
      </c>
      <c r="AJ42" s="7">
        <v>210</v>
      </c>
      <c r="AK42" s="7">
        <v>210.5</v>
      </c>
      <c r="AL42" s="174">
        <v>201.89</v>
      </c>
      <c r="AM42" s="170">
        <f t="shared" si="0"/>
        <v>-15.627703942017943</v>
      </c>
      <c r="AN42" s="170">
        <f t="shared" si="1"/>
        <v>-4.0902612826603386</v>
      </c>
    </row>
    <row r="43" spans="1:40" ht="15" customHeight="1" x14ac:dyDescent="0.35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86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0">
        <v>487.99999999999994</v>
      </c>
      <c r="R43" s="47">
        <v>467.55555555555554</v>
      </c>
      <c r="S43" s="47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0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6">
        <v>431.51515151515156</v>
      </c>
      <c r="AI43" s="6">
        <v>471.42928571428575</v>
      </c>
      <c r="AJ43" s="146">
        <v>466.66666666666669</v>
      </c>
      <c r="AK43" s="6">
        <v>504.6153846153847</v>
      </c>
      <c r="AL43" s="14">
        <v>450.47619047619048</v>
      </c>
      <c r="AM43" s="170">
        <f t="shared" si="0"/>
        <v>4.6881287726358281</v>
      </c>
      <c r="AN43" s="170">
        <f t="shared" si="1"/>
        <v>-10.728803716608608</v>
      </c>
    </row>
    <row r="44" spans="1:40" ht="15" customHeight="1" x14ac:dyDescent="0.35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0">
        <v>623.33333333333303</v>
      </c>
      <c r="R44" s="47">
        <v>630</v>
      </c>
      <c r="S44" s="47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0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6">
        <v>700.18</v>
      </c>
      <c r="AI44" s="6">
        <v>700.33333333333303</v>
      </c>
      <c r="AJ44" s="146">
        <v>700</v>
      </c>
      <c r="AK44" s="6">
        <v>725</v>
      </c>
      <c r="AL44" s="174">
        <v>728.03</v>
      </c>
      <c r="AM44" s="170">
        <f t="shared" si="0"/>
        <v>-2.8386419875090581</v>
      </c>
      <c r="AN44" s="170">
        <f t="shared" si="1"/>
        <v>0.41793103448275487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8.7265625" customWidth="1"/>
    <col min="2" max="13" width="9.1796875" style="4"/>
    <col min="24" max="24" width="8.5429687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4">
        <v>520.66666666666697</v>
      </c>
      <c r="H2" s="25">
        <v>510</v>
      </c>
      <c r="I2" s="6">
        <v>507.1875</v>
      </c>
      <c r="J2" s="6">
        <v>500.75</v>
      </c>
      <c r="K2" s="87">
        <v>435</v>
      </c>
      <c r="L2" s="88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0">
        <v>489.16666666666703</v>
      </c>
      <c r="R2" s="47">
        <v>488.66666666666703</v>
      </c>
      <c r="S2" s="47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0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6">
        <v>438.125</v>
      </c>
      <c r="AI2" s="6">
        <v>470</v>
      </c>
      <c r="AJ2" s="146">
        <v>436.11111111111109</v>
      </c>
      <c r="AK2" s="6">
        <v>447.058823529412</v>
      </c>
      <c r="AL2" s="174">
        <v>445.29411764705884</v>
      </c>
      <c r="AM2" s="170">
        <f>(AL2-Z2)/Z2*100</f>
        <v>2.0536556868736882</v>
      </c>
      <c r="AN2" s="170">
        <f>(AL2-AK2)/AK2*100</f>
        <v>-0.39473684210531079</v>
      </c>
    </row>
    <row r="3" spans="1:40" ht="15" customHeight="1" x14ac:dyDescent="0.35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4">
        <v>48.3333333333333</v>
      </c>
      <c r="H3" s="25">
        <v>44.33</v>
      </c>
      <c r="I3" s="6">
        <v>58.333333333333336</v>
      </c>
      <c r="J3" s="6">
        <v>50.3333333333333</v>
      </c>
      <c r="K3" s="87">
        <v>37.666666666666664</v>
      </c>
      <c r="L3" s="88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0">
        <v>36.92307692307692</v>
      </c>
      <c r="R3" s="47">
        <v>35.9375</v>
      </c>
      <c r="S3" s="47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0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6">
        <v>38.875</v>
      </c>
      <c r="AI3" s="6">
        <v>39.176470588235297</v>
      </c>
      <c r="AJ3" s="146">
        <v>37.352941176470587</v>
      </c>
      <c r="AK3" s="6">
        <v>40.352941176470601</v>
      </c>
      <c r="AL3" s="174">
        <v>38.5625</v>
      </c>
      <c r="AM3" s="170">
        <f t="shared" ref="AM3:AM44" si="0">(AL3-Z3)/Z3*100</f>
        <v>1.4802631578947367</v>
      </c>
      <c r="AN3" s="170">
        <f t="shared" ref="AN3:AN44" si="1">(AL3-AK3)/AK3*100</f>
        <v>-4.4369533527697094</v>
      </c>
    </row>
    <row r="4" spans="1:40" ht="15" customHeight="1" x14ac:dyDescent="0.35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4">
        <v>346.66588607224401</v>
      </c>
      <c r="H4" s="20">
        <v>363.05190658638935</v>
      </c>
      <c r="I4" s="6">
        <v>384.91636363636366</v>
      </c>
      <c r="J4" s="6">
        <v>376.460271931308</v>
      </c>
      <c r="K4" s="87">
        <v>353.2532971910058</v>
      </c>
      <c r="L4" s="88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0">
        <v>349.25190765961554</v>
      </c>
      <c r="R4" s="47">
        <v>365.28920144538807</v>
      </c>
      <c r="S4" s="47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0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6">
        <v>240.88036013745955</v>
      </c>
      <c r="AI4" s="6">
        <v>253.77200000000002</v>
      </c>
      <c r="AJ4" s="146">
        <v>289.92114545229458</v>
      </c>
      <c r="AK4" s="6">
        <v>279.41550558905402</v>
      </c>
      <c r="AL4" s="174">
        <v>230.81334819295299</v>
      </c>
      <c r="AM4" s="170">
        <f t="shared" si="0"/>
        <v>-29.381769065381881</v>
      </c>
      <c r="AN4" s="170">
        <f t="shared" si="1"/>
        <v>-17.39422344999776</v>
      </c>
    </row>
    <row r="5" spans="1:40" ht="15" customHeight="1" x14ac:dyDescent="0.35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4">
        <v>307.97772737152349</v>
      </c>
      <c r="H5" s="20">
        <v>315.63544021125034</v>
      </c>
      <c r="I5" s="6">
        <v>337.85529411764702</v>
      </c>
      <c r="J5" s="6">
        <v>352.09103651208198</v>
      </c>
      <c r="K5" s="87">
        <v>317.06792173087337</v>
      </c>
      <c r="L5" s="88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0">
        <v>305.48667076986601</v>
      </c>
      <c r="R5" s="47">
        <v>315.72021473984006</v>
      </c>
      <c r="S5" s="47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0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6">
        <v>204.75016627682987</v>
      </c>
      <c r="AI5" s="6">
        <v>218.44687500000001</v>
      </c>
      <c r="AJ5" s="146">
        <v>242.08101034752801</v>
      </c>
      <c r="AK5" s="6">
        <v>215.110918503112</v>
      </c>
      <c r="AL5" s="174">
        <v>213.68968191366599</v>
      </c>
      <c r="AM5" s="170">
        <f t="shared" si="0"/>
        <v>-13.582657649831956</v>
      </c>
      <c r="AN5" s="170">
        <f t="shared" si="1"/>
        <v>-0.66069941932094423</v>
      </c>
    </row>
    <row r="6" spans="1:40" ht="15" customHeight="1" x14ac:dyDescent="0.35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4">
        <v>1116.8542654028436</v>
      </c>
      <c r="H6" s="20">
        <v>1117.6470588235293</v>
      </c>
      <c r="I6" s="6">
        <v>1124.5053846153846</v>
      </c>
      <c r="J6" s="6">
        <v>1025</v>
      </c>
      <c r="K6" s="87">
        <v>1120.6593406593406</v>
      </c>
      <c r="L6" s="88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0">
        <v>1075</v>
      </c>
      <c r="R6" s="47">
        <v>1075</v>
      </c>
      <c r="S6" s="47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0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6">
        <v>1114.44444444444</v>
      </c>
      <c r="AI6" s="6">
        <v>1157.14333333333</v>
      </c>
      <c r="AJ6" s="146">
        <v>1138.8888888888901</v>
      </c>
      <c r="AK6" s="6">
        <v>1133.3333333333301</v>
      </c>
      <c r="AL6" s="174">
        <v>1066.6666666666667</v>
      </c>
      <c r="AM6" s="170">
        <f t="shared" si="0"/>
        <v>3.7729965700031398</v>
      </c>
      <c r="AN6" s="170">
        <f t="shared" si="1"/>
        <v>-5.882352941176193</v>
      </c>
    </row>
    <row r="7" spans="1:40" ht="15" customHeight="1" x14ac:dyDescent="0.35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4">
        <v>1311.5966386554601</v>
      </c>
      <c r="H7" s="20">
        <v>1340.69264069264</v>
      </c>
      <c r="I7" s="6">
        <v>1276.3891666666666</v>
      </c>
      <c r="J7" s="6">
        <v>1280</v>
      </c>
      <c r="K7" s="87">
        <v>1272.2222222222224</v>
      </c>
      <c r="L7" s="88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0">
        <v>1280</v>
      </c>
      <c r="R7" s="47">
        <v>1267.8571428571429</v>
      </c>
      <c r="S7" s="47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0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6">
        <v>1253.5714285714287</v>
      </c>
      <c r="AI7" s="6">
        <v>1277.4073333333333</v>
      </c>
      <c r="AJ7" s="146">
        <v>1218.2269119769119</v>
      </c>
      <c r="AK7" s="6">
        <v>1234.44444444444</v>
      </c>
      <c r="AL7" s="174">
        <v>1217.1945701357467</v>
      </c>
      <c r="AM7" s="170">
        <f t="shared" si="0"/>
        <v>12.487707246452056</v>
      </c>
      <c r="AN7" s="170">
        <f t="shared" si="1"/>
        <v>-1.3973795569598566</v>
      </c>
    </row>
    <row r="8" spans="1:40" ht="15" customHeight="1" x14ac:dyDescent="0.35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4">
        <v>285.555555555556</v>
      </c>
      <c r="H8" s="20">
        <v>278</v>
      </c>
      <c r="I8" s="6">
        <v>274.44444444444446</v>
      </c>
      <c r="J8" s="6">
        <v>272.5</v>
      </c>
      <c r="K8" s="87">
        <v>264.444444444444</v>
      </c>
      <c r="L8" s="88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0">
        <v>270</v>
      </c>
      <c r="R8" s="47">
        <v>264.61538461538464</v>
      </c>
      <c r="S8" s="47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0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6">
        <v>255</v>
      </c>
      <c r="AI8" s="6">
        <v>275</v>
      </c>
      <c r="AJ8" s="146">
        <v>276.66666666666669</v>
      </c>
      <c r="AK8" s="6">
        <v>271.33333333333331</v>
      </c>
      <c r="AL8" s="174">
        <v>275</v>
      </c>
      <c r="AM8" s="170">
        <f t="shared" si="0"/>
        <v>-2.0190023752969188</v>
      </c>
      <c r="AN8" s="170">
        <f t="shared" si="1"/>
        <v>1.3513513513513584</v>
      </c>
    </row>
    <row r="9" spans="1:40" ht="15" customHeight="1" x14ac:dyDescent="0.35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4">
        <v>286.42857142857099</v>
      </c>
      <c r="H9" s="20">
        <v>275</v>
      </c>
      <c r="I9" s="6">
        <v>250</v>
      </c>
      <c r="J9" s="6">
        <v>241.1764705882353</v>
      </c>
      <c r="K9" s="87">
        <v>230</v>
      </c>
      <c r="L9" s="88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0">
        <v>227.5</v>
      </c>
      <c r="R9" s="47">
        <v>232</v>
      </c>
      <c r="S9" s="47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0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6">
        <v>273.57142857142856</v>
      </c>
      <c r="AI9" s="6">
        <v>240.76923076923077</v>
      </c>
      <c r="AJ9" s="146">
        <v>246.92307692307693</v>
      </c>
      <c r="AK9" s="6">
        <v>234.11764705882354</v>
      </c>
      <c r="AL9" s="174">
        <v>226.92307692307693</v>
      </c>
      <c r="AM9" s="170">
        <f t="shared" si="0"/>
        <v>-8.6215797625193584</v>
      </c>
      <c r="AN9" s="170">
        <f t="shared" si="1"/>
        <v>-3.0730575956706594</v>
      </c>
    </row>
    <row r="10" spans="1:40" ht="15" customHeight="1" x14ac:dyDescent="0.35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4">
        <v>374.89847255609499</v>
      </c>
      <c r="H10" s="8">
        <v>372.7483244244155</v>
      </c>
      <c r="I10" s="6">
        <v>321.31214285714287</v>
      </c>
      <c r="J10" s="6">
        <v>334.01733233789901</v>
      </c>
      <c r="K10" s="87">
        <v>300.20261270146881</v>
      </c>
      <c r="L10" s="87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0">
        <v>249.64205324102915</v>
      </c>
      <c r="R10" s="47">
        <v>257.62057696641875</v>
      </c>
      <c r="S10" s="47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0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6">
        <v>271.0632239214205</v>
      </c>
      <c r="AI10" s="6">
        <v>306.6925</v>
      </c>
      <c r="AJ10" s="146">
        <v>323.12406071597246</v>
      </c>
      <c r="AK10" s="6">
        <v>287.99034103612132</v>
      </c>
      <c r="AL10" s="174">
        <v>291.82590655847838</v>
      </c>
      <c r="AM10" s="170">
        <f t="shared" si="0"/>
        <v>8.1549349877689217</v>
      </c>
      <c r="AN10" s="170">
        <f t="shared" si="1"/>
        <v>1.3318382514349607</v>
      </c>
    </row>
    <row r="11" spans="1:40" ht="15" customHeight="1" x14ac:dyDescent="0.35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4">
        <v>865.9383333333335</v>
      </c>
      <c r="H11" s="8">
        <v>865.57416666666677</v>
      </c>
      <c r="I11" s="6">
        <v>850.7</v>
      </c>
      <c r="J11" s="7">
        <v>860</v>
      </c>
      <c r="K11" s="87">
        <v>850</v>
      </c>
      <c r="L11" s="87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47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0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6">
        <v>650.35</v>
      </c>
      <c r="AI11" s="6">
        <v>598.20000000000005</v>
      </c>
      <c r="AJ11" s="146">
        <v>600</v>
      </c>
      <c r="AK11" s="6">
        <v>630</v>
      </c>
      <c r="AL11" s="14">
        <v>600.13</v>
      </c>
      <c r="AM11" s="170">
        <f t="shared" si="0"/>
        <v>-14.26714285714286</v>
      </c>
      <c r="AN11" s="170">
        <f t="shared" si="1"/>
        <v>-4.7412698412698422</v>
      </c>
    </row>
    <row r="12" spans="1:40" ht="15" customHeight="1" x14ac:dyDescent="0.35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4">
        <v>850</v>
      </c>
      <c r="H12" s="8">
        <v>845.45</v>
      </c>
      <c r="I12" s="6">
        <v>850</v>
      </c>
      <c r="J12" s="6">
        <v>870</v>
      </c>
      <c r="K12" s="87">
        <v>820</v>
      </c>
      <c r="L12" s="88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47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0">
        <v>850</v>
      </c>
      <c r="AD12" s="6">
        <v>820</v>
      </c>
      <c r="AE12" s="6">
        <v>800</v>
      </c>
      <c r="AF12" s="6">
        <v>766.45</v>
      </c>
      <c r="AG12" s="17">
        <v>750</v>
      </c>
      <c r="AH12" s="6">
        <v>695.34</v>
      </c>
      <c r="AI12" s="6">
        <v>653.15</v>
      </c>
      <c r="AJ12" s="146">
        <v>700</v>
      </c>
      <c r="AK12" s="6">
        <v>670</v>
      </c>
      <c r="AL12" s="174">
        <v>671.23</v>
      </c>
      <c r="AM12" s="170">
        <f t="shared" si="0"/>
        <v>-16.096249999999998</v>
      </c>
      <c r="AN12" s="170">
        <f t="shared" si="1"/>
        <v>0.18358208955224153</v>
      </c>
    </row>
    <row r="13" spans="1:40" ht="15" customHeight="1" x14ac:dyDescent="0.35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4">
        <v>169</v>
      </c>
      <c r="H13" s="20">
        <v>160</v>
      </c>
      <c r="I13" s="6">
        <v>163.33333333333334</v>
      </c>
      <c r="J13" s="6">
        <v>170</v>
      </c>
      <c r="K13" s="87">
        <v>163.33333333333334</v>
      </c>
      <c r="L13" s="88">
        <v>150</v>
      </c>
      <c r="M13" s="13">
        <v>150</v>
      </c>
      <c r="N13" s="6">
        <v>170</v>
      </c>
      <c r="O13" s="6">
        <v>165</v>
      </c>
      <c r="P13" s="6">
        <v>180</v>
      </c>
      <c r="Q13" s="20">
        <v>185</v>
      </c>
      <c r="R13" s="47">
        <v>187.5</v>
      </c>
      <c r="S13" s="47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0">
        <v>170</v>
      </c>
      <c r="AD13" s="6">
        <v>170</v>
      </c>
      <c r="AE13" s="6">
        <v>170</v>
      </c>
      <c r="AF13" s="6">
        <v>166.25</v>
      </c>
      <c r="AG13" s="17">
        <v>165</v>
      </c>
      <c r="AH13" s="6">
        <v>165.99</v>
      </c>
      <c r="AI13" s="6">
        <v>166.66666666666666</v>
      </c>
      <c r="AJ13" s="146">
        <v>148</v>
      </c>
      <c r="AK13" s="6">
        <v>156</v>
      </c>
      <c r="AL13" s="14">
        <v>165</v>
      </c>
      <c r="AM13" s="170">
        <f t="shared" si="0"/>
        <v>14.583333333333334</v>
      </c>
      <c r="AN13" s="170">
        <f t="shared" si="1"/>
        <v>5.7692307692307692</v>
      </c>
    </row>
    <row r="14" spans="1:40" ht="15" customHeight="1" x14ac:dyDescent="0.35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4">
        <v>197.5</v>
      </c>
      <c r="H14" s="20">
        <v>193.75</v>
      </c>
      <c r="I14" s="6">
        <v>198.66666666666666</v>
      </c>
      <c r="J14" s="6">
        <v>206</v>
      </c>
      <c r="K14" s="87">
        <v>198.66666666666666</v>
      </c>
      <c r="L14" s="88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0">
        <v>193.84615384615401</v>
      </c>
      <c r="R14" s="47">
        <v>196.25</v>
      </c>
      <c r="S14" s="47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0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6">
        <v>181.25</v>
      </c>
      <c r="AI14" s="6">
        <v>187.05882352941177</v>
      </c>
      <c r="AJ14" s="146">
        <v>179.6875</v>
      </c>
      <c r="AK14" s="6">
        <v>178.23529411764707</v>
      </c>
      <c r="AL14" s="14">
        <v>178.57142857142858</v>
      </c>
      <c r="AM14" s="170">
        <f t="shared" si="0"/>
        <v>-0.19960079840318001</v>
      </c>
      <c r="AN14" s="170">
        <f t="shared" si="1"/>
        <v>0.18859028760018789</v>
      </c>
    </row>
    <row r="15" spans="1:40" ht="15" customHeight="1" x14ac:dyDescent="0.35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4">
        <v>1800</v>
      </c>
      <c r="H15" s="20">
        <v>1850</v>
      </c>
      <c r="I15" s="6">
        <v>1600</v>
      </c>
      <c r="J15" s="6">
        <v>1601.12</v>
      </c>
      <c r="K15" s="87">
        <v>1600</v>
      </c>
      <c r="L15" s="88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0">
        <v>1500</v>
      </c>
      <c r="R15" s="47">
        <v>1540</v>
      </c>
      <c r="S15" s="47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0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7">
        <v>1823.0139999999999</v>
      </c>
      <c r="AI15" s="6">
        <v>2100</v>
      </c>
      <c r="AJ15" s="146">
        <v>2150</v>
      </c>
      <c r="AK15" s="6">
        <v>2150</v>
      </c>
      <c r="AL15" s="174">
        <v>2100</v>
      </c>
      <c r="AM15" s="170">
        <f t="shared" si="0"/>
        <v>38.360175695461237</v>
      </c>
      <c r="AN15" s="170">
        <f t="shared" si="1"/>
        <v>-2.3255813953488373</v>
      </c>
    </row>
    <row r="16" spans="1:40" ht="15" customHeight="1" x14ac:dyDescent="0.35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4">
        <v>317.80707383622422</v>
      </c>
      <c r="H16" s="20">
        <v>329.53688756600303</v>
      </c>
      <c r="I16" s="6">
        <v>360.64705882352899</v>
      </c>
      <c r="J16" s="6">
        <v>350.96130338753898</v>
      </c>
      <c r="K16" s="87">
        <v>311.85449898588502</v>
      </c>
      <c r="L16" s="88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0">
        <v>216.60696492418001</v>
      </c>
      <c r="R16" s="47">
        <v>254.00992800397</v>
      </c>
      <c r="S16" s="47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0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6">
        <v>137.888198757764</v>
      </c>
      <c r="AI16" s="6">
        <v>150.02812499999999</v>
      </c>
      <c r="AJ16" s="146">
        <v>140.24954603044898</v>
      </c>
      <c r="AK16" s="6">
        <v>128.56970073340278</v>
      </c>
      <c r="AL16" s="174">
        <v>144.77274516805775</v>
      </c>
      <c r="AM16" s="170">
        <f t="shared" si="0"/>
        <v>-1.5206064955601188</v>
      </c>
      <c r="AN16" s="170">
        <f t="shared" si="1"/>
        <v>12.602537255844581</v>
      </c>
    </row>
    <row r="17" spans="1:40" ht="15" customHeight="1" x14ac:dyDescent="0.35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4">
        <v>368.81712182359723</v>
      </c>
      <c r="H17" s="20">
        <v>384.13801480842199</v>
      </c>
      <c r="I17" s="6">
        <v>326.72111111111116</v>
      </c>
      <c r="J17" s="6">
        <v>385.79785610226202</v>
      </c>
      <c r="K17" s="87">
        <v>322.83308195072902</v>
      </c>
      <c r="L17" s="88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0">
        <v>252.89992119779399</v>
      </c>
      <c r="R17" s="47">
        <v>263.906123762329</v>
      </c>
      <c r="S17" s="47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0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6">
        <v>155.07668293108907</v>
      </c>
      <c r="AI17" s="6">
        <v>174.40272727272728</v>
      </c>
      <c r="AJ17" s="146">
        <v>159.19843334725368</v>
      </c>
      <c r="AK17" s="6">
        <v>131.8100862973821</v>
      </c>
      <c r="AL17" s="174">
        <v>154.22467104963317</v>
      </c>
      <c r="AM17" s="170">
        <f t="shared" si="0"/>
        <v>-13.938232384345293</v>
      </c>
      <c r="AN17" s="170">
        <f t="shared" si="1"/>
        <v>17.005212106212127</v>
      </c>
    </row>
    <row r="18" spans="1:40" ht="15" customHeight="1" x14ac:dyDescent="0.35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4">
        <v>1282.8947368421052</v>
      </c>
      <c r="H18" s="8">
        <v>1149.3421052631575</v>
      </c>
      <c r="I18" s="6">
        <v>996.596</v>
      </c>
      <c r="J18" s="6">
        <v>1032.8634085213</v>
      </c>
      <c r="K18" s="87">
        <v>985.2</v>
      </c>
      <c r="L18" s="87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0">
        <v>900</v>
      </c>
      <c r="R18" s="8">
        <v>1002.0761711574918</v>
      </c>
      <c r="S18" s="47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0">
        <v>825</v>
      </c>
      <c r="AD18" s="6">
        <v>795</v>
      </c>
      <c r="AE18" s="6">
        <v>775</v>
      </c>
      <c r="AF18" s="6">
        <v>775</v>
      </c>
      <c r="AG18" s="17">
        <v>800</v>
      </c>
      <c r="AH18" s="6">
        <v>811.03</v>
      </c>
      <c r="AI18" s="6">
        <v>881.25</v>
      </c>
      <c r="AJ18" s="146">
        <v>896.15384615384596</v>
      </c>
      <c r="AK18" s="6">
        <v>900</v>
      </c>
      <c r="AL18" s="174">
        <v>885.71428571428601</v>
      </c>
      <c r="AM18" s="170">
        <f t="shared" si="0"/>
        <v>-15.068493150684665</v>
      </c>
      <c r="AN18" s="170">
        <f t="shared" si="1"/>
        <v>-1.587301587301555</v>
      </c>
    </row>
    <row r="19" spans="1:40" ht="15" customHeight="1" x14ac:dyDescent="0.35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4">
        <v>2291.15942028985</v>
      </c>
      <c r="H19" s="8">
        <v>2291.7701863354</v>
      </c>
      <c r="I19" s="6">
        <v>1866.6666666666699</v>
      </c>
      <c r="J19" s="6">
        <v>1881.6000000000033</v>
      </c>
      <c r="K19" s="87">
        <v>1856.6666666666699</v>
      </c>
      <c r="L19" s="88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0">
        <v>1006.66666666667</v>
      </c>
      <c r="R19" s="47">
        <v>1183.51493428913</v>
      </c>
      <c r="S19" s="47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0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6">
        <v>1363.6200716845899</v>
      </c>
      <c r="AI19" s="6">
        <v>1377.5625</v>
      </c>
      <c r="AJ19" s="146">
        <v>1357.95206971678</v>
      </c>
      <c r="AK19" s="6">
        <v>1377.7777777777801</v>
      </c>
      <c r="AL19" s="174">
        <v>1383.3333333333301</v>
      </c>
      <c r="AM19" s="170">
        <f t="shared" si="0"/>
        <v>23.880597014924721</v>
      </c>
      <c r="AN19" s="170">
        <f t="shared" si="1"/>
        <v>0.40322580645120698</v>
      </c>
    </row>
    <row r="20" spans="1:40" ht="15" customHeight="1" x14ac:dyDescent="0.35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4">
        <v>157.632042753994</v>
      </c>
      <c r="H20" s="8">
        <v>149.92113313618898</v>
      </c>
      <c r="I20" s="6">
        <v>135.51583333333335</v>
      </c>
      <c r="J20" s="6">
        <v>135.667355445281</v>
      </c>
      <c r="K20" s="87">
        <v>134.763630089717</v>
      </c>
      <c r="L20" s="88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0">
        <v>172.24766350017299</v>
      </c>
      <c r="R20" s="47">
        <v>178.21628657711099</v>
      </c>
      <c r="S20" s="47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0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6">
        <v>150.38217050828999</v>
      </c>
      <c r="AI20" s="6">
        <v>197.57666666666668</v>
      </c>
      <c r="AJ20" s="146">
        <v>178.79499595082842</v>
      </c>
      <c r="AK20" s="6">
        <v>217.15413909017565</v>
      </c>
      <c r="AL20" s="174">
        <v>186.455026455026</v>
      </c>
      <c r="AM20" s="170">
        <f t="shared" si="0"/>
        <v>-33.550896858275372</v>
      </c>
      <c r="AN20" s="170">
        <f t="shared" si="1"/>
        <v>-14.137014732379335</v>
      </c>
    </row>
    <row r="21" spans="1:40" ht="15" customHeight="1" x14ac:dyDescent="0.35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4">
        <v>335.48146054143649</v>
      </c>
      <c r="H21" s="20">
        <v>333.44876704134464</v>
      </c>
      <c r="I21" s="6">
        <v>343.15692307692308</v>
      </c>
      <c r="J21" s="6">
        <v>345.41576758475702</v>
      </c>
      <c r="K21" s="87">
        <v>317.85037690076655</v>
      </c>
      <c r="L21" s="88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0">
        <v>299.16479788396293</v>
      </c>
      <c r="R21" s="47">
        <v>296.96719886800372</v>
      </c>
      <c r="S21" s="47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0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6">
        <v>306.164781381566</v>
      </c>
      <c r="AI21" s="6">
        <v>310.01555555555552</v>
      </c>
      <c r="AJ21" s="146">
        <v>339.2915105795671</v>
      </c>
      <c r="AK21" s="6">
        <v>331.8442335346457</v>
      </c>
      <c r="AL21" s="174">
        <v>324.89572913428196</v>
      </c>
      <c r="AM21" s="170">
        <f t="shared" si="0"/>
        <v>12.542665139000759</v>
      </c>
      <c r="AN21" s="170">
        <f t="shared" si="1"/>
        <v>-2.0939054225386391</v>
      </c>
    </row>
    <row r="22" spans="1:40" ht="15" customHeight="1" x14ac:dyDescent="0.35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4">
        <v>298.09907896218965</v>
      </c>
      <c r="H22" s="20">
        <v>279.17889229141497</v>
      </c>
      <c r="I22" s="6">
        <v>287.51357142857142</v>
      </c>
      <c r="J22" s="6">
        <v>288.70920388102599</v>
      </c>
      <c r="K22" s="87">
        <v>277.66216369405379</v>
      </c>
      <c r="L22" s="88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0">
        <v>248.95757315281978</v>
      </c>
      <c r="R22" s="47">
        <v>290.92272498984323</v>
      </c>
      <c r="S22" s="47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0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6">
        <v>224.86549858987672</v>
      </c>
      <c r="AI22" s="6">
        <v>262.35066666666665</v>
      </c>
      <c r="AJ22" s="146">
        <v>293.22979911668779</v>
      </c>
      <c r="AK22" s="6">
        <v>260.59347349778955</v>
      </c>
      <c r="AL22" s="174">
        <v>282.76196577838755</v>
      </c>
      <c r="AM22" s="170">
        <f t="shared" si="0"/>
        <v>12.593555730950392</v>
      </c>
      <c r="AN22" s="170">
        <f t="shared" si="1"/>
        <v>8.5069253588908644</v>
      </c>
    </row>
    <row r="23" spans="1:40" ht="15" customHeight="1" x14ac:dyDescent="0.35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4">
        <v>301.77430820813174</v>
      </c>
      <c r="H23" s="20">
        <v>308.66596638655466</v>
      </c>
      <c r="I23" s="6">
        <v>343.19200000000001</v>
      </c>
      <c r="J23" s="6">
        <v>335.30068277310926</v>
      </c>
      <c r="K23" s="87">
        <v>316.3340336134454</v>
      </c>
      <c r="L23" s="88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0">
        <v>270.76344707923653</v>
      </c>
      <c r="R23" s="47">
        <v>274.39727055780378</v>
      </c>
      <c r="S23" s="47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0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6">
        <v>297.73584760039864</v>
      </c>
      <c r="AI23" s="6">
        <v>308.54666666666702</v>
      </c>
      <c r="AJ23" s="146">
        <v>309.55724231280561</v>
      </c>
      <c r="AK23" s="6">
        <v>326.62758423207345</v>
      </c>
      <c r="AL23" s="174">
        <v>343.8064618559975</v>
      </c>
      <c r="AM23" s="170">
        <f t="shared" si="0"/>
        <v>16.592912923593701</v>
      </c>
      <c r="AN23" s="170">
        <f t="shared" si="1"/>
        <v>5.2594693324242385</v>
      </c>
    </row>
    <row r="24" spans="1:40" ht="15" customHeight="1" x14ac:dyDescent="0.35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4">
        <v>347.13087067272318</v>
      </c>
      <c r="H24" s="20">
        <v>347.30096387752241</v>
      </c>
      <c r="I24" s="6">
        <v>394.88625000000002</v>
      </c>
      <c r="J24" s="6">
        <v>378.38506914972498</v>
      </c>
      <c r="K24" s="87">
        <v>372.5978457244554</v>
      </c>
      <c r="L24" s="87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0">
        <v>326.86257934299709</v>
      </c>
      <c r="R24" s="47">
        <v>333.703836918935</v>
      </c>
      <c r="S24" s="47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0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6">
        <v>337.105157701314</v>
      </c>
      <c r="AI24" s="6">
        <v>362.87500000000006</v>
      </c>
      <c r="AJ24" s="146">
        <v>409.59616448460298</v>
      </c>
      <c r="AK24" s="6">
        <v>390.20482211545419</v>
      </c>
      <c r="AL24" s="174">
        <v>402.71500172367098</v>
      </c>
      <c r="AM24" s="170">
        <f t="shared" si="0"/>
        <v>28.76215528985923</v>
      </c>
      <c r="AN24" s="170">
        <f t="shared" si="1"/>
        <v>3.2060545895855852</v>
      </c>
    </row>
    <row r="25" spans="1:40" ht="15" customHeight="1" x14ac:dyDescent="0.35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4">
        <v>234.670649444209</v>
      </c>
      <c r="H25" s="8">
        <v>236.63074366450752</v>
      </c>
      <c r="I25" s="6">
        <v>242.81375000000003</v>
      </c>
      <c r="J25" s="6">
        <v>232.75525531529223</v>
      </c>
      <c r="K25" s="87">
        <v>228.70735473676601</v>
      </c>
      <c r="L25" s="88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0">
        <v>275.35429623797199</v>
      </c>
      <c r="R25" s="47">
        <v>301.67888604717245</v>
      </c>
      <c r="S25" s="47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0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6">
        <v>184.829107218736</v>
      </c>
      <c r="AI25" s="6">
        <v>216.55692307692306</v>
      </c>
      <c r="AJ25" s="146">
        <v>237.53527174579807</v>
      </c>
      <c r="AK25" s="6">
        <v>229.38569367140795</v>
      </c>
      <c r="AL25" s="174">
        <v>155.69786569786601</v>
      </c>
      <c r="AM25" s="170">
        <f t="shared" si="0"/>
        <v>-49.325183671767263</v>
      </c>
      <c r="AN25" s="170">
        <f t="shared" si="1"/>
        <v>-32.123985935713499</v>
      </c>
    </row>
    <row r="26" spans="1:40" ht="15" customHeight="1" x14ac:dyDescent="0.35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4">
        <v>284.13639276808902</v>
      </c>
      <c r="H26" s="8">
        <v>280.69368784891981</v>
      </c>
      <c r="I26" s="6">
        <v>314.85000000000002</v>
      </c>
      <c r="J26" s="6">
        <v>298.13619843584598</v>
      </c>
      <c r="K26" s="87">
        <v>252.6694199970286</v>
      </c>
      <c r="L26" s="88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0">
        <v>284.83492175504603</v>
      </c>
      <c r="R26" s="47">
        <v>297.61684843482698</v>
      </c>
      <c r="S26" s="47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0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6">
        <v>158.622209546579</v>
      </c>
      <c r="AI26" s="6">
        <v>178.43000000000004</v>
      </c>
      <c r="AJ26" s="147">
        <v>241.48658069693874</v>
      </c>
      <c r="AK26" s="6">
        <v>198.768118033051</v>
      </c>
      <c r="AL26" s="174">
        <v>203.790685437316</v>
      </c>
      <c r="AM26" s="170">
        <f t="shared" si="0"/>
        <v>-6.7399181259692744</v>
      </c>
      <c r="AN26" s="170">
        <f t="shared" si="1"/>
        <v>2.5268475920418263</v>
      </c>
    </row>
    <row r="27" spans="1:40" ht="15" customHeight="1" x14ac:dyDescent="0.35">
      <c r="A27" s="3" t="s">
        <v>26</v>
      </c>
      <c r="B27" s="13">
        <v>1267.3800000000001</v>
      </c>
      <c r="C27" s="26">
        <v>1268.9941180000001</v>
      </c>
      <c r="D27" s="26">
        <v>1270.6100115298</v>
      </c>
      <c r="E27" s="13">
        <v>1250</v>
      </c>
      <c r="F27" s="13">
        <v>1200.16621204635</v>
      </c>
      <c r="G27" s="26">
        <v>1201.7063948796001</v>
      </c>
      <c r="H27" s="26">
        <v>1203.24827191396</v>
      </c>
      <c r="I27" s="13">
        <v>1204.29</v>
      </c>
      <c r="J27" s="6">
        <v>1114.2857142857099</v>
      </c>
      <c r="K27" s="87">
        <v>1184.2857142857099</v>
      </c>
      <c r="L27" s="88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0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0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6">
        <v>1428.5714285714287</v>
      </c>
      <c r="AI27" s="7">
        <v>1400.25</v>
      </c>
      <c r="AJ27" s="146">
        <v>1470</v>
      </c>
      <c r="AK27" s="6">
        <v>1514.2857142857099</v>
      </c>
      <c r="AL27" s="174">
        <v>1550</v>
      </c>
      <c r="AM27" s="170">
        <f t="shared" si="0"/>
        <v>18.320610687022899</v>
      </c>
      <c r="AN27" s="170">
        <f t="shared" si="1"/>
        <v>2.3584905660380322</v>
      </c>
    </row>
    <row r="28" spans="1:40" ht="15" customHeight="1" x14ac:dyDescent="0.35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87">
        <v>767.94871794871801</v>
      </c>
      <c r="L28" s="88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0">
        <v>875.26315789473688</v>
      </c>
      <c r="R28" s="47">
        <v>908.57142857142901</v>
      </c>
      <c r="S28" s="47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0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6">
        <v>987.5</v>
      </c>
      <c r="AI28" s="6">
        <v>916.66666666667004</v>
      </c>
      <c r="AJ28" s="146">
        <v>964.28571428571433</v>
      </c>
      <c r="AK28" s="6">
        <v>932.857142857143</v>
      </c>
      <c r="AL28" s="174">
        <v>928.57142857143003</v>
      </c>
      <c r="AM28" s="170">
        <f t="shared" si="0"/>
        <v>3.174603174603337</v>
      </c>
      <c r="AN28" s="170">
        <f t="shared" si="1"/>
        <v>-0.45941807044396304</v>
      </c>
    </row>
    <row r="29" spans="1:40" ht="15" customHeight="1" x14ac:dyDescent="0.35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87">
        <v>166.65486291523999</v>
      </c>
      <c r="L29" s="88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0">
        <v>281.05812841348614</v>
      </c>
      <c r="R29" s="47">
        <v>309.33995651729299</v>
      </c>
      <c r="S29" s="47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0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6">
        <v>223.02340732345982</v>
      </c>
      <c r="AI29" s="6">
        <v>201.03749999999999</v>
      </c>
      <c r="AJ29" s="146">
        <v>238.76637975904799</v>
      </c>
      <c r="AK29" s="6">
        <v>270.6862375747055</v>
      </c>
      <c r="AL29" s="174">
        <v>201.09511178476694</v>
      </c>
      <c r="AM29" s="170">
        <f t="shared" si="0"/>
        <v>-19.082559076128572</v>
      </c>
      <c r="AN29" s="170">
        <f t="shared" si="1"/>
        <v>-25.709148131601044</v>
      </c>
    </row>
    <row r="30" spans="1:40" ht="15" customHeight="1" x14ac:dyDescent="0.35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87">
        <v>78</v>
      </c>
      <c r="L30" s="88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0">
        <v>102.27459972355328</v>
      </c>
      <c r="R30" s="47">
        <v>133.98528760747257</v>
      </c>
      <c r="S30" s="47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0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6">
        <v>86.048252003951092</v>
      </c>
      <c r="AI30" s="6">
        <v>103.25083333333333</v>
      </c>
      <c r="AJ30" s="146">
        <v>102.041809691417</v>
      </c>
      <c r="AK30" s="6">
        <v>91.641571076740902</v>
      </c>
      <c r="AL30" s="174">
        <v>92.398653710347219</v>
      </c>
      <c r="AM30" s="170">
        <f t="shared" si="0"/>
        <v>-18.722598136712062</v>
      </c>
      <c r="AN30" s="170">
        <f t="shared" si="1"/>
        <v>0.82613449847158704</v>
      </c>
    </row>
    <row r="31" spans="1:40" ht="15" customHeight="1" x14ac:dyDescent="0.35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87">
        <v>750</v>
      </c>
      <c r="L31" s="87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47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2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7">
        <v>702.15</v>
      </c>
      <c r="AI31" s="7">
        <v>700.05</v>
      </c>
      <c r="AJ31" s="146">
        <v>705.88235294117646</v>
      </c>
      <c r="AK31" s="6">
        <v>670.58823529411768</v>
      </c>
      <c r="AL31" s="174">
        <v>656.41025641025601</v>
      </c>
      <c r="AM31" s="170">
        <f t="shared" si="0"/>
        <v>-15.642170475963013</v>
      </c>
      <c r="AN31" s="170">
        <f t="shared" si="1"/>
        <v>-2.1142600089969155</v>
      </c>
    </row>
    <row r="32" spans="1:40" ht="15" customHeight="1" x14ac:dyDescent="0.35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87">
        <v>880</v>
      </c>
      <c r="L32" s="88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0">
        <v>1083.3333333333333</v>
      </c>
      <c r="R32" s="47">
        <v>1041.6666666666667</v>
      </c>
      <c r="S32" s="47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0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6">
        <v>905</v>
      </c>
      <c r="AI32" s="6">
        <v>910</v>
      </c>
      <c r="AJ32" s="146">
        <v>950</v>
      </c>
      <c r="AK32" s="6">
        <v>975</v>
      </c>
      <c r="AL32" s="174">
        <v>969.25</v>
      </c>
      <c r="AM32" s="170">
        <f t="shared" si="0"/>
        <v>-2.3776978417266217</v>
      </c>
      <c r="AN32" s="170">
        <f t="shared" si="1"/>
        <v>-0.58974358974358976</v>
      </c>
    </row>
    <row r="33" spans="1:40" ht="15" customHeight="1" x14ac:dyDescent="0.35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87">
        <v>950</v>
      </c>
      <c r="L33" s="88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0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6">
        <v>800</v>
      </c>
      <c r="AI33" s="7">
        <v>811.03</v>
      </c>
      <c r="AJ33" s="148">
        <v>800</v>
      </c>
      <c r="AK33" s="148">
        <v>800</v>
      </c>
      <c r="AL33" s="174">
        <v>805.34</v>
      </c>
      <c r="AM33" s="170">
        <f t="shared" si="0"/>
        <v>-22.209677831501718</v>
      </c>
      <c r="AN33" s="170">
        <f t="shared" si="1"/>
        <v>0.66750000000000398</v>
      </c>
    </row>
    <row r="34" spans="1:40" ht="15" customHeight="1" x14ac:dyDescent="0.35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87">
        <v>1850</v>
      </c>
      <c r="L34" s="88">
        <v>1800</v>
      </c>
      <c r="M34" s="13">
        <v>1800.09</v>
      </c>
      <c r="N34" s="6">
        <v>1350</v>
      </c>
      <c r="O34" s="6">
        <v>1150</v>
      </c>
      <c r="P34" s="6">
        <v>1150</v>
      </c>
      <c r="Q34" s="20">
        <v>1200</v>
      </c>
      <c r="R34" s="20">
        <v>1200</v>
      </c>
      <c r="S34" s="47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0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6">
        <v>1378.57142857143</v>
      </c>
      <c r="AI34" s="6">
        <v>1390.22</v>
      </c>
      <c r="AJ34" s="146">
        <v>1405.92592592593</v>
      </c>
      <c r="AK34" s="6">
        <v>1435.06349206349</v>
      </c>
      <c r="AL34" s="174">
        <v>1392.8571428571399</v>
      </c>
      <c r="AM34" s="170">
        <f t="shared" si="0"/>
        <v>-7.8689764552630243E-2</v>
      </c>
      <c r="AN34" s="170">
        <f t="shared" si="1"/>
        <v>-2.9410788748908385</v>
      </c>
    </row>
    <row r="35" spans="1:40" ht="15" customHeight="1" x14ac:dyDescent="0.35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0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2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7">
        <v>1356.02</v>
      </c>
      <c r="AI35" s="7">
        <v>1320.45</v>
      </c>
      <c r="AJ35" s="148">
        <v>1300</v>
      </c>
      <c r="AK35" s="148">
        <v>1300</v>
      </c>
      <c r="AL35" s="174">
        <v>1350.15</v>
      </c>
      <c r="AM35" s="170">
        <f t="shared" si="0"/>
        <v>-15.244689241843551</v>
      </c>
      <c r="AN35" s="170">
        <f t="shared" si="1"/>
        <v>3.8576923076923149</v>
      </c>
    </row>
    <row r="36" spans="1:40" ht="15" customHeight="1" x14ac:dyDescent="0.35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87">
        <v>785.71428571428567</v>
      </c>
      <c r="L36" s="88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0">
        <v>909.57834148795098</v>
      </c>
      <c r="R36" s="47">
        <v>950</v>
      </c>
      <c r="S36" s="47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0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6">
        <v>857.14285714285711</v>
      </c>
      <c r="AI36" s="6">
        <v>890</v>
      </c>
      <c r="AJ36" s="146">
        <v>905.38461538462002</v>
      </c>
      <c r="AK36" s="6">
        <v>900</v>
      </c>
      <c r="AL36" s="174">
        <v>950</v>
      </c>
      <c r="AM36" s="170">
        <f t="shared" si="0"/>
        <v>15.814025812470845</v>
      </c>
      <c r="AN36" s="170">
        <f t="shared" si="1"/>
        <v>5.5555555555555554</v>
      </c>
    </row>
    <row r="37" spans="1:40" ht="15" customHeight="1" x14ac:dyDescent="0.35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88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0">
        <v>621.81818181818187</v>
      </c>
      <c r="R37" s="47">
        <v>634.44444444444503</v>
      </c>
      <c r="S37" s="47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0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6">
        <v>559.99999999999989</v>
      </c>
      <c r="AI37" s="6">
        <v>523.33333333333303</v>
      </c>
      <c r="AJ37" s="146">
        <v>567.64705882352905</v>
      </c>
      <c r="AK37" s="6">
        <v>592.38095238095241</v>
      </c>
      <c r="AL37" s="174">
        <v>589.74358974358972</v>
      </c>
      <c r="AM37" s="170">
        <f t="shared" si="0"/>
        <v>-1.7094017094016942</v>
      </c>
      <c r="AN37" s="170">
        <f t="shared" si="1"/>
        <v>-0.44521395003710917</v>
      </c>
    </row>
    <row r="38" spans="1:40" ht="15" customHeight="1" x14ac:dyDescent="0.35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88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0">
        <v>101.053879244114</v>
      </c>
      <c r="R38" s="47">
        <v>109.36523921745599</v>
      </c>
      <c r="S38" s="47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0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6">
        <v>90.249419686492629</v>
      </c>
      <c r="AI38" s="6">
        <v>88.141764705882366</v>
      </c>
      <c r="AJ38" s="146">
        <v>95.153247733156391</v>
      </c>
      <c r="AK38" s="6">
        <v>82.312439753309732</v>
      </c>
      <c r="AL38" s="174">
        <v>80.642625327195489</v>
      </c>
      <c r="AM38" s="170">
        <f t="shared" si="0"/>
        <v>-34.825227378771828</v>
      </c>
      <c r="AN38" s="170">
        <f t="shared" si="1"/>
        <v>-2.0286294891983214</v>
      </c>
    </row>
    <row r="39" spans="1:40" ht="15" customHeight="1" x14ac:dyDescent="0.35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88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0">
        <v>98.259899574148122</v>
      </c>
      <c r="R39" s="47">
        <v>109.22905447535989</v>
      </c>
      <c r="S39" s="47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0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6">
        <v>86.392056138491952</v>
      </c>
      <c r="AI39" s="6">
        <v>89.236874999999998</v>
      </c>
      <c r="AJ39" s="146">
        <v>100.21227773485408</v>
      </c>
      <c r="AK39" s="6">
        <v>81.590920248458772</v>
      </c>
      <c r="AL39" s="174">
        <v>82.790966480482595</v>
      </c>
      <c r="AM39" s="170">
        <f t="shared" si="0"/>
        <v>-27.955224231759857</v>
      </c>
      <c r="AN39" s="170">
        <f t="shared" si="1"/>
        <v>1.4708085512082347</v>
      </c>
    </row>
    <row r="40" spans="1:40" ht="15" customHeight="1" x14ac:dyDescent="0.35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88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0">
        <v>517.77777777777771</v>
      </c>
      <c r="R40" s="47">
        <v>517.49999999999989</v>
      </c>
      <c r="S40" s="47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0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6">
        <v>484.4444444444444</v>
      </c>
      <c r="AI40" s="6">
        <v>485.09705882352898</v>
      </c>
      <c r="AJ40" s="146">
        <v>498.33333333333331</v>
      </c>
      <c r="AK40" s="6">
        <v>509.99999999999989</v>
      </c>
      <c r="AL40" s="174">
        <v>502.88888888888903</v>
      </c>
      <c r="AM40" s="170">
        <f t="shared" si="0"/>
        <v>-3.0036267721726526</v>
      </c>
      <c r="AN40" s="170">
        <f t="shared" si="1"/>
        <v>-1.3943355119825216</v>
      </c>
    </row>
    <row r="41" spans="1:40" ht="15" customHeight="1" x14ac:dyDescent="0.35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88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0">
        <v>344.06926406926408</v>
      </c>
      <c r="R41" s="47">
        <v>391.72494172494174</v>
      </c>
      <c r="S41" s="47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0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6">
        <v>231.81818181818201</v>
      </c>
      <c r="AI41" s="6">
        <v>192.72000000000003</v>
      </c>
      <c r="AJ41" s="146">
        <v>215.47619047619</v>
      </c>
      <c r="AK41" s="6">
        <v>228.89225202658</v>
      </c>
      <c r="AL41" s="174">
        <v>205.81905503634499</v>
      </c>
      <c r="AM41" s="170">
        <f t="shared" si="0"/>
        <v>-39.50272720941134</v>
      </c>
      <c r="AN41" s="170">
        <f t="shared" si="1"/>
        <v>-10.080374842725407</v>
      </c>
    </row>
    <row r="42" spans="1:40" ht="15" customHeight="1" x14ac:dyDescent="0.35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0">
        <v>256.41025641025641</v>
      </c>
      <c r="R42" s="47">
        <v>284.45512820512818</v>
      </c>
      <c r="S42" s="47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0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6">
        <v>185.71428571428601</v>
      </c>
      <c r="AI42" s="7">
        <v>190.58</v>
      </c>
      <c r="AJ42" s="146">
        <v>225.41025641025601</v>
      </c>
      <c r="AK42" s="6">
        <v>219.11421911421911</v>
      </c>
      <c r="AL42" s="174">
        <v>181.81818181818181</v>
      </c>
      <c r="AM42" s="170">
        <f t="shared" si="0"/>
        <v>-29.090909090909093</v>
      </c>
      <c r="AN42" s="170">
        <f t="shared" si="1"/>
        <v>-17.021276595744684</v>
      </c>
    </row>
    <row r="43" spans="1:40" ht="15" customHeight="1" x14ac:dyDescent="0.35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88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0">
        <v>551.5151515151515</v>
      </c>
      <c r="R43" s="47">
        <v>536.41025641025647</v>
      </c>
      <c r="S43" s="47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0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6">
        <v>495.5555555555556</v>
      </c>
      <c r="AI43" s="6">
        <v>488.22199999999998</v>
      </c>
      <c r="AJ43" s="146">
        <v>520.88888888888891</v>
      </c>
      <c r="AK43" s="6">
        <v>549.33333333333337</v>
      </c>
      <c r="AL43" s="174">
        <v>530.66666666666663</v>
      </c>
      <c r="AM43" s="170">
        <f t="shared" si="0"/>
        <v>-1.2295544275239321</v>
      </c>
      <c r="AN43" s="170">
        <f t="shared" si="1"/>
        <v>-3.3980582524271981</v>
      </c>
    </row>
    <row r="44" spans="1:40" ht="15" customHeight="1" x14ac:dyDescent="0.35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88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0">
        <v>600</v>
      </c>
      <c r="R44" s="47">
        <v>650</v>
      </c>
      <c r="S44" s="47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0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6">
        <v>642.5</v>
      </c>
      <c r="AI44" s="6">
        <v>690</v>
      </c>
      <c r="AJ44" s="146">
        <v>703.33333333333303</v>
      </c>
      <c r="AK44" s="6">
        <v>685</v>
      </c>
      <c r="AL44" s="174">
        <v>680</v>
      </c>
      <c r="AM44" s="170">
        <f t="shared" si="0"/>
        <v>4.6153846153846159</v>
      </c>
      <c r="AN44" s="170">
        <f t="shared" si="1"/>
        <v>-0.72992700729927007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9.1796875" customWidth="1"/>
    <col min="2" max="13" width="9.1796875" style="4"/>
    <col min="23" max="24" width="12.4531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4">
        <v>527.33333333333303</v>
      </c>
      <c r="H2" s="24">
        <v>510.89</v>
      </c>
      <c r="I2" s="6">
        <v>424</v>
      </c>
      <c r="J2" s="27">
        <v>423.33333333333297</v>
      </c>
      <c r="K2" s="149">
        <v>414</v>
      </c>
      <c r="L2" s="90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0">
        <v>487.777777777778</v>
      </c>
      <c r="R2" s="47">
        <v>486</v>
      </c>
      <c r="S2" s="47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0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6">
        <v>434.28571428571428</v>
      </c>
      <c r="AI2" s="6">
        <v>433.07692307692309</v>
      </c>
      <c r="AJ2" s="146">
        <v>434.73684210526318</v>
      </c>
      <c r="AK2" s="6">
        <v>429.28571428571428</v>
      </c>
      <c r="AL2" s="174">
        <v>437.64705882352939</v>
      </c>
      <c r="AM2" s="170">
        <f>(AL2-Z2)/Z2*100</f>
        <v>-0.53475935828877463</v>
      </c>
      <c r="AN2" s="170">
        <f>(AL2-AK2)/AK2*100</f>
        <v>1.9477341685426222</v>
      </c>
    </row>
    <row r="3" spans="1:40" ht="15" customHeight="1" x14ac:dyDescent="0.35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4">
        <v>48.3333333333333</v>
      </c>
      <c r="H3" s="22">
        <v>45.625</v>
      </c>
      <c r="I3" s="6">
        <v>35.333333333333336</v>
      </c>
      <c r="J3" s="6">
        <v>36.071428571428569</v>
      </c>
      <c r="K3" s="89">
        <v>35.333333333333336</v>
      </c>
      <c r="L3" s="90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0">
        <v>35.555555555555557</v>
      </c>
      <c r="R3" s="47">
        <v>37.5</v>
      </c>
      <c r="S3" s="47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0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6">
        <v>37.785714285714299</v>
      </c>
      <c r="AI3" s="6">
        <v>38.615384615384599</v>
      </c>
      <c r="AJ3" s="146">
        <v>38.1111111111111</v>
      </c>
      <c r="AK3" s="6">
        <v>37.625</v>
      </c>
      <c r="AL3" s="174">
        <v>38.176470588235297</v>
      </c>
      <c r="AM3" s="170">
        <f t="shared" ref="AM3:AM44" si="0">(AL3-Z3)/Z3*100</f>
        <v>0.46439628482972906</v>
      </c>
      <c r="AN3" s="170">
        <f t="shared" ref="AN3:AN44" si="1">(AL3-AK3)/AK3*100</f>
        <v>1.4657025600938127</v>
      </c>
    </row>
    <row r="4" spans="1:40" ht="15" customHeight="1" x14ac:dyDescent="0.35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4">
        <v>383.40536214485792</v>
      </c>
      <c r="H4" s="20">
        <v>360.14405762304921</v>
      </c>
      <c r="I4" s="6">
        <v>369.95000000000005</v>
      </c>
      <c r="J4" s="6">
        <v>351.78317480838501</v>
      </c>
      <c r="K4" s="89">
        <v>326.94797919167701</v>
      </c>
      <c r="L4" s="90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0">
        <v>314.55715619581201</v>
      </c>
      <c r="R4" s="47">
        <v>343.33733493397358</v>
      </c>
      <c r="S4" s="47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0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6">
        <v>235.450460071511</v>
      </c>
      <c r="AI4" s="6">
        <v>238.93</v>
      </c>
      <c r="AJ4" s="146">
        <v>256.061833431401</v>
      </c>
      <c r="AK4" s="6">
        <v>242.067400023689</v>
      </c>
      <c r="AL4" s="174">
        <v>233.824814191363</v>
      </c>
      <c r="AM4" s="170">
        <f t="shared" si="0"/>
        <v>-19.567568331797077</v>
      </c>
      <c r="AN4" s="170">
        <f t="shared" si="1"/>
        <v>-3.4050788464367243</v>
      </c>
    </row>
    <row r="5" spans="1:40" ht="15" customHeight="1" x14ac:dyDescent="0.35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4">
        <v>287.20361335056577</v>
      </c>
      <c r="H5" s="20">
        <v>297.81025401823121</v>
      </c>
      <c r="I5" s="6">
        <v>314.91571428571399</v>
      </c>
      <c r="J5" s="6">
        <v>328.07668818629901</v>
      </c>
      <c r="K5" s="89">
        <v>316.90334875898901</v>
      </c>
      <c r="L5" s="90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0">
        <v>315.87297722411603</v>
      </c>
      <c r="R5" s="47">
        <v>319.37309398083056</v>
      </c>
      <c r="S5" s="47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0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6">
        <v>183.757158312043</v>
      </c>
      <c r="AI5" s="6">
        <v>182.69928571428571</v>
      </c>
      <c r="AJ5" s="146">
        <v>176.73712289341177</v>
      </c>
      <c r="AK5" s="6">
        <v>196.04960651509259</v>
      </c>
      <c r="AL5" s="174">
        <v>202.60636027653899</v>
      </c>
      <c r="AM5" s="170">
        <f t="shared" si="0"/>
        <v>-9.9553648720405015</v>
      </c>
      <c r="AN5" s="170">
        <f t="shared" si="1"/>
        <v>3.3444360730923677</v>
      </c>
    </row>
    <row r="6" spans="1:40" ht="15" customHeight="1" x14ac:dyDescent="0.35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4">
        <v>1016.8342604478599</v>
      </c>
      <c r="H6" s="20">
        <v>1005.8823529411765</v>
      </c>
      <c r="I6" s="6">
        <v>930.92399999999998</v>
      </c>
      <c r="J6" s="6">
        <v>1033.3333333333333</v>
      </c>
      <c r="K6" s="89">
        <v>980.92387031854298</v>
      </c>
      <c r="L6" s="90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0">
        <v>905.72000244469905</v>
      </c>
      <c r="R6" s="47">
        <v>928.491498839325</v>
      </c>
      <c r="S6" s="47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0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6">
        <v>960.35983468344</v>
      </c>
      <c r="AI6" s="6">
        <v>961.83249999999998</v>
      </c>
      <c r="AJ6" s="146">
        <v>929.20745920745901</v>
      </c>
      <c r="AK6" s="6">
        <v>897.98215802888706</v>
      </c>
      <c r="AL6" s="174">
        <v>861.22980961690996</v>
      </c>
      <c r="AM6" s="170">
        <f t="shared" si="0"/>
        <v>-5.7199457140597643</v>
      </c>
      <c r="AN6" s="170">
        <f t="shared" si="1"/>
        <v>-4.0927704502114182</v>
      </c>
    </row>
    <row r="7" spans="1:40" ht="15" customHeight="1" x14ac:dyDescent="0.35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4">
        <v>1317.8829882003899</v>
      </c>
      <c r="H7" s="67">
        <v>1311.0843512430499</v>
      </c>
      <c r="I7" s="6">
        <v>1275.70727272727</v>
      </c>
      <c r="J7" s="6">
        <v>1282.64941105768</v>
      </c>
      <c r="K7" s="89">
        <v>1217.5253249858699</v>
      </c>
      <c r="L7" s="90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0">
        <v>1061.7757629367534</v>
      </c>
      <c r="R7" s="47">
        <v>1106.3209071867609</v>
      </c>
      <c r="S7" s="47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0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6">
        <v>1266.2141889276038</v>
      </c>
      <c r="AI7" s="6">
        <v>1320.47411764706</v>
      </c>
      <c r="AJ7" s="146">
        <v>1269.2668241230999</v>
      </c>
      <c r="AK7" s="6">
        <v>1257.7420297026299</v>
      </c>
      <c r="AL7" s="174">
        <v>1225.43558073636</v>
      </c>
      <c r="AM7" s="170">
        <f t="shared" si="0"/>
        <v>4.8284442218396233</v>
      </c>
      <c r="AN7" s="170">
        <f t="shared" si="1"/>
        <v>-2.5686069323697662</v>
      </c>
    </row>
    <row r="8" spans="1:40" ht="15" customHeight="1" x14ac:dyDescent="0.35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4">
        <v>275</v>
      </c>
      <c r="H8" s="8">
        <v>270.83333333333348</v>
      </c>
      <c r="I8" s="6">
        <v>215.71428571428572</v>
      </c>
      <c r="J8" s="6">
        <v>231.81818181818181</v>
      </c>
      <c r="K8" s="89">
        <v>225.71428571428601</v>
      </c>
      <c r="L8" s="90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0">
        <v>265.38461538461536</v>
      </c>
      <c r="R8" s="47">
        <v>275</v>
      </c>
      <c r="S8" s="47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0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6">
        <v>264.28571428571428</v>
      </c>
      <c r="AI8" s="6">
        <v>243.75</v>
      </c>
      <c r="AJ8" s="146">
        <v>220</v>
      </c>
      <c r="AK8" s="6">
        <v>242.85714285714286</v>
      </c>
      <c r="AL8" s="174">
        <v>244.44444444444446</v>
      </c>
      <c r="AM8" s="170">
        <f t="shared" si="0"/>
        <v>0.91743119266055306</v>
      </c>
      <c r="AN8" s="170">
        <f t="shared" si="1"/>
        <v>0.65359477124183352</v>
      </c>
    </row>
    <row r="9" spans="1:40" ht="15" customHeight="1" x14ac:dyDescent="0.35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4">
        <v>238</v>
      </c>
      <c r="H9" s="8">
        <v>236.69230769230751</v>
      </c>
      <c r="I9" s="6">
        <v>297.142857142857</v>
      </c>
      <c r="J9" s="6">
        <v>253.333333333333</v>
      </c>
      <c r="K9" s="89">
        <v>227.142857142857</v>
      </c>
      <c r="L9" s="90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0">
        <v>246.875</v>
      </c>
      <c r="R9" s="47">
        <v>285</v>
      </c>
      <c r="S9" s="47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0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6">
        <v>233.125</v>
      </c>
      <c r="AI9" s="6">
        <v>240.90909090909091</v>
      </c>
      <c r="AJ9" s="146">
        <v>229.16666666666666</v>
      </c>
      <c r="AK9" s="6">
        <v>227.77777777777777</v>
      </c>
      <c r="AL9" s="174">
        <v>222.72727272727272</v>
      </c>
      <c r="AM9" s="170">
        <f t="shared" si="0"/>
        <v>-3.4618632141852026</v>
      </c>
      <c r="AN9" s="170">
        <f t="shared" si="1"/>
        <v>-2.2172949002217299</v>
      </c>
    </row>
    <row r="10" spans="1:40" ht="15" customHeight="1" x14ac:dyDescent="0.35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4">
        <v>401.67852581645701</v>
      </c>
      <c r="H10" s="8">
        <v>400.83926290822853</v>
      </c>
      <c r="I10" s="6">
        <v>397.67500000000001</v>
      </c>
      <c r="J10" s="6">
        <v>392.36183495553797</v>
      </c>
      <c r="K10" s="89">
        <v>367.67568596654098</v>
      </c>
      <c r="L10" s="89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0">
        <v>303.03679000955361</v>
      </c>
      <c r="R10" s="47">
        <v>317.59747577191803</v>
      </c>
      <c r="S10" s="47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0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6">
        <v>376.61262442371901</v>
      </c>
      <c r="AI10" s="6">
        <v>379.527777777778</v>
      </c>
      <c r="AJ10" s="146">
        <v>362.76272577996701</v>
      </c>
      <c r="AK10" s="6">
        <v>340.710180623974</v>
      </c>
      <c r="AL10" s="174">
        <v>355.60481663929897</v>
      </c>
      <c r="AM10" s="170">
        <f t="shared" si="0"/>
        <v>-18.009217073276861</v>
      </c>
      <c r="AN10" s="170">
        <f t="shared" si="1"/>
        <v>4.3716439550021828</v>
      </c>
    </row>
    <row r="11" spans="1:40" ht="15" customHeight="1" x14ac:dyDescent="0.35">
      <c r="A11" s="2" t="s">
        <v>10</v>
      </c>
      <c r="B11" s="6">
        <v>850</v>
      </c>
      <c r="C11" s="6">
        <v>880.34</v>
      </c>
      <c r="D11" s="67">
        <v>865.17000000000007</v>
      </c>
      <c r="E11" s="6">
        <v>880</v>
      </c>
      <c r="F11" s="6">
        <v>887.34</v>
      </c>
      <c r="G11" s="24">
        <v>883.67000000000007</v>
      </c>
      <c r="H11" s="8">
        <v>885.50500000000011</v>
      </c>
      <c r="I11" s="6">
        <v>877.25</v>
      </c>
      <c r="J11" s="67">
        <v>877.86407499999996</v>
      </c>
      <c r="K11" s="67">
        <v>877.86407499999996</v>
      </c>
      <c r="L11" s="67">
        <v>877.86407499999996</v>
      </c>
      <c r="M11" s="13">
        <v>850.4020211719552</v>
      </c>
      <c r="N11" s="67">
        <v>854.65403127781485</v>
      </c>
      <c r="O11" s="6">
        <v>874.75304978744998</v>
      </c>
      <c r="P11" s="6">
        <v>874.75304978744998</v>
      </c>
      <c r="Q11" s="67">
        <v>868.05337695090486</v>
      </c>
      <c r="R11" s="47">
        <v>900</v>
      </c>
      <c r="S11" s="47">
        <v>894.31925580016002</v>
      </c>
      <c r="T11" s="13">
        <v>877.62125543942511</v>
      </c>
      <c r="U11" s="6">
        <v>877.73628843474341</v>
      </c>
      <c r="V11" s="150">
        <v>877.73628843474341</v>
      </c>
      <c r="W11" s="6">
        <v>800.25</v>
      </c>
      <c r="X11" s="150">
        <v>819.69282823728099</v>
      </c>
      <c r="Y11" s="6">
        <v>799.65</v>
      </c>
      <c r="Z11" s="150">
        <v>809.934952012498</v>
      </c>
      <c r="AA11" s="13">
        <v>802.39</v>
      </c>
      <c r="AB11" s="13">
        <v>789.02</v>
      </c>
      <c r="AC11" s="20">
        <v>799.32</v>
      </c>
      <c r="AD11" s="6">
        <v>771.29</v>
      </c>
      <c r="AE11" s="6">
        <v>701.32</v>
      </c>
      <c r="AF11" s="6">
        <v>666.02</v>
      </c>
      <c r="AG11" s="17">
        <v>704.48749999999995</v>
      </c>
      <c r="AH11" s="6">
        <v>689.25</v>
      </c>
      <c r="AI11" s="6">
        <v>640</v>
      </c>
      <c r="AJ11" s="146">
        <v>650</v>
      </c>
      <c r="AK11" s="146">
        <v>650</v>
      </c>
      <c r="AL11" s="175">
        <v>633.48</v>
      </c>
      <c r="AM11" s="170">
        <f t="shared" si="0"/>
        <v>-21.786311551816464</v>
      </c>
      <c r="AN11" s="170">
        <f t="shared" si="1"/>
        <v>-2.5415384615384586</v>
      </c>
    </row>
    <row r="12" spans="1:40" ht="15" customHeight="1" x14ac:dyDescent="0.35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7">
        <v>990</v>
      </c>
      <c r="G12" s="24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47">
        <v>1050</v>
      </c>
      <c r="S12" s="47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7">
        <v>895</v>
      </c>
      <c r="Z12" s="17">
        <v>908.13538680715101</v>
      </c>
      <c r="AA12" s="15">
        <v>901.54</v>
      </c>
      <c r="AB12" s="15">
        <v>898.32</v>
      </c>
      <c r="AC12" s="22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7">
        <v>875.27</v>
      </c>
      <c r="AI12" s="7">
        <v>798</v>
      </c>
      <c r="AJ12" s="146">
        <v>800</v>
      </c>
      <c r="AK12" s="146">
        <v>800</v>
      </c>
      <c r="AL12" s="175">
        <v>792.37</v>
      </c>
      <c r="AM12" s="170">
        <f t="shared" si="0"/>
        <v>-12.747591217005908</v>
      </c>
      <c r="AN12" s="170">
        <f t="shared" si="1"/>
        <v>-0.95374999999999943</v>
      </c>
    </row>
    <row r="13" spans="1:40" ht="15" customHeight="1" x14ac:dyDescent="0.35">
      <c r="A13" s="2" t="s">
        <v>12</v>
      </c>
      <c r="B13" s="6">
        <v>130.74</v>
      </c>
      <c r="C13" s="7">
        <v>130</v>
      </c>
      <c r="D13" s="27">
        <v>140</v>
      </c>
      <c r="E13" s="7">
        <v>140</v>
      </c>
      <c r="F13" s="6">
        <v>160</v>
      </c>
      <c r="G13" s="24">
        <v>170</v>
      </c>
      <c r="H13" s="8">
        <v>165</v>
      </c>
      <c r="I13" s="7">
        <v>180</v>
      </c>
      <c r="J13" s="27">
        <v>180</v>
      </c>
      <c r="K13" s="149">
        <v>180</v>
      </c>
      <c r="L13" s="149">
        <v>180</v>
      </c>
      <c r="M13" s="13">
        <v>150</v>
      </c>
      <c r="N13" s="27">
        <v>155</v>
      </c>
      <c r="O13" s="6">
        <v>140</v>
      </c>
      <c r="P13" s="6">
        <v>140</v>
      </c>
      <c r="Q13" s="109">
        <v>148</v>
      </c>
      <c r="R13" s="47">
        <v>160</v>
      </c>
      <c r="S13" s="47">
        <v>158.38632994654699</v>
      </c>
      <c r="T13" s="13">
        <v>156.66666666666666</v>
      </c>
      <c r="U13" s="6">
        <v>160</v>
      </c>
      <c r="V13" s="27">
        <v>175.833333333333</v>
      </c>
      <c r="W13" s="7">
        <v>165.32</v>
      </c>
      <c r="X13" s="17">
        <v>159.1697176881959</v>
      </c>
      <c r="Y13" s="27">
        <v>154</v>
      </c>
      <c r="Z13" s="27">
        <v>154</v>
      </c>
      <c r="AA13" s="15">
        <v>140</v>
      </c>
      <c r="AB13" s="15">
        <v>133.33333333333334</v>
      </c>
      <c r="AC13" s="22">
        <v>141.66666666666666</v>
      </c>
      <c r="AD13" s="7">
        <v>146.96666666666701</v>
      </c>
      <c r="AE13" s="7">
        <v>141.66666666666666</v>
      </c>
      <c r="AF13" s="7">
        <v>150.666666666667</v>
      </c>
      <c r="AG13" s="17">
        <v>143.33000000000001</v>
      </c>
      <c r="AH13" s="7">
        <v>143.993333333333</v>
      </c>
      <c r="AI13" s="7">
        <v>152.36000000000001</v>
      </c>
      <c r="AJ13" s="146">
        <v>145</v>
      </c>
      <c r="AK13" s="6">
        <v>150</v>
      </c>
      <c r="AL13" s="27">
        <v>150</v>
      </c>
      <c r="AM13" s="170">
        <f t="shared" si="0"/>
        <v>-2.5974025974025974</v>
      </c>
      <c r="AN13" s="170">
        <f t="shared" si="1"/>
        <v>0</v>
      </c>
    </row>
    <row r="14" spans="1:40" ht="15" customHeight="1" x14ac:dyDescent="0.35">
      <c r="A14" s="2" t="s">
        <v>13</v>
      </c>
      <c r="B14" s="6">
        <v>140</v>
      </c>
      <c r="C14" s="6">
        <v>166.11111111111052</v>
      </c>
      <c r="D14" s="6">
        <v>189.28571428571428</v>
      </c>
      <c r="E14" s="7">
        <v>195.38461538461539</v>
      </c>
      <c r="F14" s="6">
        <v>198.18181818181799</v>
      </c>
      <c r="G14" s="24">
        <v>195</v>
      </c>
      <c r="H14" s="109">
        <v>190</v>
      </c>
      <c r="I14" s="6">
        <v>188</v>
      </c>
      <c r="J14" s="6">
        <v>204.61538461538461</v>
      </c>
      <c r="K14" s="89">
        <v>200</v>
      </c>
      <c r="L14" s="90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0">
        <v>168.33333333333334</v>
      </c>
      <c r="R14" s="47">
        <v>176.42857142857142</v>
      </c>
      <c r="S14" s="47">
        <v>178.142857142857</v>
      </c>
      <c r="T14" s="13">
        <v>178.46153846153845</v>
      </c>
      <c r="U14" s="6">
        <v>176.66666666666666</v>
      </c>
      <c r="V14" s="6">
        <v>195.33333333333334</v>
      </c>
      <c r="W14" s="7">
        <v>172.14285714285714</v>
      </c>
      <c r="X14" s="27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0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6">
        <v>171.42857142857099</v>
      </c>
      <c r="AI14" s="7">
        <v>183.07692307692301</v>
      </c>
      <c r="AJ14" s="146">
        <v>163.125</v>
      </c>
      <c r="AK14" s="6">
        <v>166.66666666666666</v>
      </c>
      <c r="AL14" s="27">
        <v>166.875</v>
      </c>
      <c r="AM14" s="170">
        <f t="shared" si="0"/>
        <v>-10.602678571428731</v>
      </c>
      <c r="AN14" s="170">
        <f t="shared" si="1"/>
        <v>0.12500000000000569</v>
      </c>
    </row>
    <row r="15" spans="1:40" ht="15" customHeight="1" x14ac:dyDescent="0.35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4">
        <v>1500</v>
      </c>
      <c r="H15" s="67">
        <v>1475</v>
      </c>
      <c r="I15" s="6">
        <v>1200</v>
      </c>
      <c r="J15" s="6">
        <v>1200</v>
      </c>
      <c r="K15" s="89">
        <v>1200</v>
      </c>
      <c r="L15" s="90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0">
        <v>1166.6666666666699</v>
      </c>
      <c r="R15" s="47">
        <v>1133.3333333333301</v>
      </c>
      <c r="S15" s="47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0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6">
        <v>1525</v>
      </c>
      <c r="AI15" s="6">
        <v>1504.26</v>
      </c>
      <c r="AJ15" s="146">
        <v>1540</v>
      </c>
      <c r="AK15" s="146">
        <v>1500</v>
      </c>
      <c r="AL15" s="27">
        <v>1502.49</v>
      </c>
      <c r="AM15" s="170">
        <f t="shared" si="0"/>
        <v>20.199200000000001</v>
      </c>
      <c r="AN15" s="170">
        <f t="shared" si="1"/>
        <v>0.16600000000000062</v>
      </c>
    </row>
    <row r="16" spans="1:40" ht="15" customHeight="1" x14ac:dyDescent="0.35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4">
        <v>250.33823874736601</v>
      </c>
      <c r="H16" s="109">
        <v>275.49316555318222</v>
      </c>
      <c r="I16" s="6">
        <v>342.11999999999995</v>
      </c>
      <c r="J16" s="6">
        <v>338.62670735783303</v>
      </c>
      <c r="K16" s="89">
        <v>307.771488845921</v>
      </c>
      <c r="L16" s="90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0">
        <v>283.87160846057901</v>
      </c>
      <c r="R16" s="47">
        <v>301.58396816863501</v>
      </c>
      <c r="S16" s="47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0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6">
        <v>134.11839736914945</v>
      </c>
      <c r="AI16" s="7">
        <v>130.48666666666668</v>
      </c>
      <c r="AJ16" s="146">
        <v>127.11322367715478</v>
      </c>
      <c r="AK16" s="6">
        <v>117.02547444557025</v>
      </c>
      <c r="AL16" s="27">
        <v>127.10952150847373</v>
      </c>
      <c r="AM16" s="170">
        <f t="shared" si="0"/>
        <v>-16.431668938878047</v>
      </c>
      <c r="AN16" s="170">
        <f t="shared" si="1"/>
        <v>8.6169674685605937</v>
      </c>
    </row>
    <row r="17" spans="1:40" ht="15" customHeight="1" x14ac:dyDescent="0.35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4">
        <v>313.01436990037001</v>
      </c>
      <c r="H17" s="20">
        <v>302.93379699769628</v>
      </c>
      <c r="I17" s="6">
        <v>360.67000000000007</v>
      </c>
      <c r="J17" s="6">
        <v>361.23353909847299</v>
      </c>
      <c r="K17" s="89">
        <v>328.18468992926603</v>
      </c>
      <c r="L17" s="90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0">
        <v>274.78940111755065</v>
      </c>
      <c r="R17" s="47">
        <v>283.50709902723901</v>
      </c>
      <c r="S17" s="47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0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6">
        <v>142.55525230584982</v>
      </c>
      <c r="AI17" s="6">
        <v>137.53444444444446</v>
      </c>
      <c r="AJ17" s="146">
        <v>134.72576036575376</v>
      </c>
      <c r="AK17" s="6">
        <v>143.51194771162213</v>
      </c>
      <c r="AL17" s="174">
        <v>151.88465733570155</v>
      </c>
      <c r="AM17" s="170">
        <f t="shared" si="0"/>
        <v>-29.422423375011352</v>
      </c>
      <c r="AN17" s="170">
        <f t="shared" si="1"/>
        <v>5.8341551052626164</v>
      </c>
    </row>
    <row r="18" spans="1:40" ht="15" customHeight="1" x14ac:dyDescent="0.35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4">
        <v>852.77777777777783</v>
      </c>
      <c r="H18" s="20">
        <v>1026.9230769230767</v>
      </c>
      <c r="I18" s="6">
        <v>1127.7774999999999</v>
      </c>
      <c r="J18" s="6">
        <v>1059.1236494597799</v>
      </c>
      <c r="K18" s="89">
        <v>1127.7777777777801</v>
      </c>
      <c r="L18" s="90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0">
        <v>828.28431372549016</v>
      </c>
      <c r="R18" s="47">
        <v>879.45402298850604</v>
      </c>
      <c r="S18" s="47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0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6">
        <v>906.25</v>
      </c>
      <c r="AI18" s="6">
        <v>916.66499999999996</v>
      </c>
      <c r="AJ18" s="146">
        <v>959.53488372093</v>
      </c>
      <c r="AK18" s="6">
        <v>970.79545454544996</v>
      </c>
      <c r="AL18" s="174">
        <v>985.71428571428578</v>
      </c>
      <c r="AM18" s="170">
        <f t="shared" si="0"/>
        <v>-8.4693877551020336</v>
      </c>
      <c r="AN18" s="170">
        <f t="shared" si="1"/>
        <v>1.5367635992714017</v>
      </c>
    </row>
    <row r="19" spans="1:40" ht="15" customHeight="1" x14ac:dyDescent="0.35">
      <c r="A19" s="2" t="s">
        <v>18</v>
      </c>
      <c r="B19" s="6">
        <v>1199.855</v>
      </c>
      <c r="C19" s="6">
        <v>1200.3399999999999</v>
      </c>
      <c r="D19" s="6">
        <v>1234.46327683615</v>
      </c>
      <c r="E19" s="6">
        <v>1600</v>
      </c>
      <c r="F19" s="6">
        <v>1690.9090909090901</v>
      </c>
      <c r="G19" s="24">
        <v>1700</v>
      </c>
      <c r="H19" s="67">
        <v>1695.454545454545</v>
      </c>
      <c r="I19" s="6">
        <v>1402.5650000000001</v>
      </c>
      <c r="J19" s="6">
        <v>1500</v>
      </c>
      <c r="K19" s="89">
        <v>1502.5641025641</v>
      </c>
      <c r="L19" s="90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0">
        <v>1611.1111111111111</v>
      </c>
      <c r="R19" s="47">
        <v>1633.3333333333301</v>
      </c>
      <c r="S19" s="47">
        <v>1704.7239161021514</v>
      </c>
      <c r="T19" s="13">
        <v>1705.88235294117</v>
      </c>
      <c r="U19" s="6">
        <v>1738.4615384615299</v>
      </c>
      <c r="V19" s="6">
        <v>1760.9230769230801</v>
      </c>
      <c r="W19" s="6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0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7">
        <v>1576.8</v>
      </c>
      <c r="AI19" s="6">
        <v>1545.41</v>
      </c>
      <c r="AJ19" s="146">
        <v>1525.7142857142901</v>
      </c>
      <c r="AK19" s="6">
        <v>1536.1363636363601</v>
      </c>
      <c r="AL19" s="174">
        <v>1493.6363636363601</v>
      </c>
      <c r="AM19" s="170">
        <f t="shared" si="0"/>
        <v>-13.267640330811286</v>
      </c>
      <c r="AN19" s="170">
        <f t="shared" si="1"/>
        <v>-2.766681461754704</v>
      </c>
    </row>
    <row r="20" spans="1:40" ht="15" customHeight="1" x14ac:dyDescent="0.35">
      <c r="A20" s="2" t="s">
        <v>19</v>
      </c>
      <c r="B20" s="6">
        <v>169.95</v>
      </c>
      <c r="C20" s="7">
        <v>162.089</v>
      </c>
      <c r="D20" s="6">
        <v>140.71186058971699</v>
      </c>
      <c r="E20" s="6">
        <v>151.31895476183669</v>
      </c>
      <c r="F20" s="6">
        <v>156.47896964406101</v>
      </c>
      <c r="G20" s="24">
        <v>166.35246406254799</v>
      </c>
      <c r="H20" s="109">
        <v>170.55</v>
      </c>
      <c r="I20" s="6">
        <v>187.45142857142901</v>
      </c>
      <c r="J20" s="6">
        <v>180.26278535431899</v>
      </c>
      <c r="K20" s="89">
        <v>147.107076795643</v>
      </c>
      <c r="L20" s="90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0">
        <v>212.659730243713</v>
      </c>
      <c r="R20" s="47">
        <v>222.505870198178</v>
      </c>
      <c r="S20" s="47">
        <v>235.79569045244099</v>
      </c>
      <c r="T20" s="13">
        <v>282.21882692470899</v>
      </c>
      <c r="U20" s="6">
        <v>272.55539719705502</v>
      </c>
      <c r="V20" s="6">
        <v>269.86104445906602</v>
      </c>
      <c r="W20" s="7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0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6">
        <v>173.01489073934891</v>
      </c>
      <c r="AI20" s="6">
        <v>154.73357142857142</v>
      </c>
      <c r="AJ20" s="146">
        <v>184.23286272550979</v>
      </c>
      <c r="AK20" s="6">
        <v>198.813525410164</v>
      </c>
      <c r="AL20" s="174">
        <v>173.4010387371732</v>
      </c>
      <c r="AM20" s="170">
        <f t="shared" si="0"/>
        <v>-39.3739452149985</v>
      </c>
      <c r="AN20" s="170">
        <f t="shared" si="1"/>
        <v>-12.782071350811448</v>
      </c>
    </row>
    <row r="21" spans="1:40" ht="15" customHeight="1" x14ac:dyDescent="0.35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4">
        <v>301.25889436234263</v>
      </c>
      <c r="H21" s="151">
        <v>301.68992884510124</v>
      </c>
      <c r="I21" s="6">
        <v>298.75799999999998</v>
      </c>
      <c r="J21" s="6">
        <v>285.17883915185269</v>
      </c>
      <c r="K21" s="89">
        <v>265.45489160181813</v>
      </c>
      <c r="L21" s="90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0">
        <v>306.92252513199202</v>
      </c>
      <c r="R21" s="47">
        <v>368.01420718212302</v>
      </c>
      <c r="S21" s="47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3">
        <v>240</v>
      </c>
      <c r="AB21" s="13">
        <v>258.70993074891129</v>
      </c>
      <c r="AC21" s="20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6">
        <v>285.688029001372</v>
      </c>
      <c r="AI21" s="6">
        <v>301.04199999999997</v>
      </c>
      <c r="AJ21" s="146">
        <v>287.60946907498635</v>
      </c>
      <c r="AK21" s="6">
        <v>278.544061302682</v>
      </c>
      <c r="AL21" s="174">
        <v>296.32183908045977</v>
      </c>
      <c r="AM21" s="170">
        <f t="shared" si="0"/>
        <v>20.273160617090575</v>
      </c>
      <c r="AN21" s="170">
        <f t="shared" si="1"/>
        <v>6.3823933975240692</v>
      </c>
    </row>
    <row r="22" spans="1:40" ht="15" customHeight="1" x14ac:dyDescent="0.35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4">
        <v>266.43757952956292</v>
      </c>
      <c r="H22" s="109">
        <v>244.15733309815678</v>
      </c>
      <c r="I22" s="6">
        <v>238.443571428571</v>
      </c>
      <c r="J22" s="6">
        <v>269.65448047399917</v>
      </c>
      <c r="K22" s="89">
        <v>243.9364994921894</v>
      </c>
      <c r="L22" s="90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0">
        <v>251.65634469679927</v>
      </c>
      <c r="R22" s="47">
        <v>260.33465257603194</v>
      </c>
      <c r="S22" s="47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5">
        <v>210.61016453254592</v>
      </c>
      <c r="AB22" s="13">
        <v>232.40524348492599</v>
      </c>
      <c r="AC22" s="20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6">
        <v>296.831885087986</v>
      </c>
      <c r="AI22" s="6">
        <v>300.82799999999997</v>
      </c>
      <c r="AJ22" s="146">
        <v>270.13017079842803</v>
      </c>
      <c r="AK22" s="6">
        <v>275.46431906095779</v>
      </c>
      <c r="AL22" s="174">
        <v>291.62135442412301</v>
      </c>
      <c r="AM22" s="170">
        <f t="shared" si="0"/>
        <v>27.431791897360558</v>
      </c>
      <c r="AN22" s="170">
        <f t="shared" si="1"/>
        <v>5.8653822819026571</v>
      </c>
    </row>
    <row r="23" spans="1:40" ht="15" customHeight="1" x14ac:dyDescent="0.35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4">
        <v>289.40886699507394</v>
      </c>
      <c r="H23" s="20">
        <v>263.54679802955667</v>
      </c>
      <c r="I23" s="6">
        <v>301.58999999999997</v>
      </c>
      <c r="J23" s="6">
        <v>297.06987775953297</v>
      </c>
      <c r="K23" s="89">
        <v>285</v>
      </c>
      <c r="L23" s="90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0">
        <v>307.98029556650198</v>
      </c>
      <c r="R23" s="47">
        <v>353.40290381125197</v>
      </c>
      <c r="S23" s="47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0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6">
        <v>283.86812196142802</v>
      </c>
      <c r="AI23" s="6">
        <v>297.45749999999998</v>
      </c>
      <c r="AJ23" s="146">
        <v>262.90640394088672</v>
      </c>
      <c r="AK23" s="6">
        <v>245.623342175066</v>
      </c>
      <c r="AL23" s="174">
        <v>275.86206896551727</v>
      </c>
      <c r="AM23" s="170">
        <f t="shared" si="0"/>
        <v>18.661658480208036</v>
      </c>
      <c r="AN23" s="170">
        <f t="shared" si="1"/>
        <v>12.31101511879065</v>
      </c>
    </row>
    <row r="24" spans="1:40" ht="15" customHeight="1" x14ac:dyDescent="0.35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4">
        <v>364.628872004676</v>
      </c>
      <c r="H24" s="20">
        <v>365.30383476465255</v>
      </c>
      <c r="I24" s="6">
        <v>375.28833333333301</v>
      </c>
      <c r="J24" s="6">
        <v>347.62948256283602</v>
      </c>
      <c r="K24" s="89">
        <v>310.5</v>
      </c>
      <c r="L24" s="89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0">
        <v>313.99397456235567</v>
      </c>
      <c r="R24" s="47">
        <v>323.37026816017254</v>
      </c>
      <c r="S24" s="47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0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6">
        <v>327.24884056571153</v>
      </c>
      <c r="AI24" s="6">
        <v>365.85076923076917</v>
      </c>
      <c r="AJ24" s="146">
        <v>387.35091023226619</v>
      </c>
      <c r="AK24" s="6">
        <v>394.93110587563359</v>
      </c>
      <c r="AL24" s="174">
        <v>381.19701650385463</v>
      </c>
      <c r="AM24" s="170">
        <f t="shared" si="0"/>
        <v>13.390443086896745</v>
      </c>
      <c r="AN24" s="170">
        <f t="shared" si="1"/>
        <v>-3.4775911969071185</v>
      </c>
    </row>
    <row r="25" spans="1:40" ht="15" customHeight="1" x14ac:dyDescent="0.35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4">
        <v>258.03646075144599</v>
      </c>
      <c r="H25" s="20">
        <v>320.35619131271307</v>
      </c>
      <c r="I25" s="6">
        <v>253.724166666667</v>
      </c>
      <c r="J25" s="6">
        <v>237.75584041918</v>
      </c>
      <c r="K25" s="89">
        <v>210.54210940204601</v>
      </c>
      <c r="L25" s="90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0">
        <v>197.29725141796101</v>
      </c>
      <c r="R25" s="47">
        <v>216.519140191102</v>
      </c>
      <c r="S25" s="47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0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6">
        <v>186.579603875483</v>
      </c>
      <c r="AI25" s="6">
        <v>205.041875</v>
      </c>
      <c r="AJ25" s="146">
        <v>252.1781641131486</v>
      </c>
      <c r="AK25" s="6">
        <v>246.9977254974246</v>
      </c>
      <c r="AL25" s="174">
        <v>229.45153287258549</v>
      </c>
      <c r="AM25" s="170">
        <f t="shared" si="0"/>
        <v>80.567500130367449</v>
      </c>
      <c r="AN25" s="170">
        <f t="shared" si="1"/>
        <v>-7.1037871257733736</v>
      </c>
    </row>
    <row r="26" spans="1:40" ht="15" customHeight="1" x14ac:dyDescent="0.35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4">
        <v>275.63916335085702</v>
      </c>
      <c r="H26" s="20">
        <v>257.94153163266202</v>
      </c>
      <c r="I26" s="6">
        <v>267.2166666666667</v>
      </c>
      <c r="J26" s="6">
        <v>228.23972541405428</v>
      </c>
      <c r="K26" s="89">
        <v>205.38729665590157</v>
      </c>
      <c r="L26" s="90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0">
        <v>246.72043870890201</v>
      </c>
      <c r="R26" s="47">
        <v>335.52869429956701</v>
      </c>
      <c r="S26" s="47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0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6">
        <v>207.658209262529</v>
      </c>
      <c r="AI26" s="6">
        <v>154.39666666666699</v>
      </c>
      <c r="AJ26" s="146">
        <v>206.64106976429301</v>
      </c>
      <c r="AK26" s="6">
        <v>224.24468728214799</v>
      </c>
      <c r="AL26" s="174">
        <v>173.40060562366168</v>
      </c>
      <c r="AM26" s="170">
        <f t="shared" si="0"/>
        <v>13.141730771550034</v>
      </c>
      <c r="AN26" s="170">
        <f t="shared" si="1"/>
        <v>-22.673483271652067</v>
      </c>
    </row>
    <row r="27" spans="1:40" ht="15" customHeight="1" x14ac:dyDescent="0.35">
      <c r="A27" s="3" t="s">
        <v>26</v>
      </c>
      <c r="B27" s="13">
        <v>1228.47</v>
      </c>
      <c r="C27" s="26">
        <v>1229.1613170000001</v>
      </c>
      <c r="D27" s="13">
        <v>1250</v>
      </c>
      <c r="E27" s="26">
        <v>1251.3750000000002</v>
      </c>
      <c r="F27" s="13">
        <v>1252.5165516131301</v>
      </c>
      <c r="G27" s="13">
        <v>1227.27</v>
      </c>
      <c r="H27" s="13">
        <v>1260</v>
      </c>
      <c r="I27" s="26">
        <v>1255.9000000000001</v>
      </c>
      <c r="J27" s="6">
        <v>1200</v>
      </c>
      <c r="K27" s="6">
        <v>1200</v>
      </c>
      <c r="L27" s="90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0">
        <v>1270</v>
      </c>
      <c r="R27" s="67">
        <v>1283.6648584049699</v>
      </c>
      <c r="S27" s="47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3">
        <v>1293.27</v>
      </c>
      <c r="AB27" s="13">
        <v>1300</v>
      </c>
      <c r="AC27" s="20">
        <v>1362.09</v>
      </c>
      <c r="AD27" s="6">
        <v>1400</v>
      </c>
      <c r="AE27" s="6">
        <v>1412.3209999999999</v>
      </c>
      <c r="AF27" s="6">
        <v>1360</v>
      </c>
      <c r="AG27" s="17">
        <v>1383.60275</v>
      </c>
      <c r="AH27" s="6">
        <v>1400.26</v>
      </c>
      <c r="AI27" s="6">
        <v>1395</v>
      </c>
      <c r="AJ27" s="147">
        <v>1409.7777777777701</v>
      </c>
      <c r="AK27" s="6">
        <v>1426.6666666666599</v>
      </c>
      <c r="AL27" s="174">
        <v>1400</v>
      </c>
      <c r="AM27" s="170">
        <f t="shared" si="0"/>
        <v>16.666666666666664</v>
      </c>
      <c r="AN27" s="170">
        <f t="shared" si="1"/>
        <v>-1.8691588785042088</v>
      </c>
    </row>
    <row r="28" spans="1:40" ht="15" customHeight="1" x14ac:dyDescent="0.35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89">
        <v>785.45</v>
      </c>
      <c r="L28" s="90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0">
        <v>853.030303030303</v>
      </c>
      <c r="R28" s="152">
        <v>913.33333333333303</v>
      </c>
      <c r="S28" s="47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5">
        <v>875.45454545454538</v>
      </c>
      <c r="AB28" s="13">
        <v>883.33333333333326</v>
      </c>
      <c r="AC28" s="22">
        <v>896.66666666666697</v>
      </c>
      <c r="AD28" s="7">
        <v>866.66666666666697</v>
      </c>
      <c r="AE28" s="7">
        <v>833.33333333332996</v>
      </c>
      <c r="AF28" s="7">
        <v>800</v>
      </c>
      <c r="AG28" s="17">
        <v>825.33</v>
      </c>
      <c r="AH28" s="7">
        <v>858.33333333333337</v>
      </c>
      <c r="AI28" s="6">
        <v>864.48333333333005</v>
      </c>
      <c r="AJ28" s="146">
        <v>850</v>
      </c>
      <c r="AK28" s="6">
        <v>820</v>
      </c>
      <c r="AL28" s="174">
        <v>811.1111111111112</v>
      </c>
      <c r="AM28" s="170">
        <f t="shared" si="0"/>
        <v>-10.374462860650697</v>
      </c>
      <c r="AN28" s="170">
        <f t="shared" si="1"/>
        <v>-1.0840108401083903</v>
      </c>
    </row>
    <row r="29" spans="1:40" ht="15" customHeight="1" x14ac:dyDescent="0.35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6">
        <v>175.31</v>
      </c>
      <c r="J29" s="6">
        <v>177.39028106176701</v>
      </c>
      <c r="K29" s="89">
        <v>138.84777225719787</v>
      </c>
      <c r="L29" s="90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0">
        <v>271.28942486085344</v>
      </c>
      <c r="R29" s="47">
        <v>310.88504088504101</v>
      </c>
      <c r="S29" s="47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0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6">
        <v>227.04978753185031</v>
      </c>
      <c r="AI29" s="6">
        <v>204.021428571429</v>
      </c>
      <c r="AJ29" s="146">
        <v>241.715985174558</v>
      </c>
      <c r="AK29" s="6">
        <v>244.70609973479415</v>
      </c>
      <c r="AL29" s="174">
        <v>202.71290523615701</v>
      </c>
      <c r="AM29" s="170">
        <f t="shared" si="0"/>
        <v>-14.110259071948825</v>
      </c>
      <c r="AN29" s="170">
        <f t="shared" si="1"/>
        <v>-17.160665199661238</v>
      </c>
    </row>
    <row r="30" spans="1:40" ht="15" customHeight="1" x14ac:dyDescent="0.35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89">
        <v>85</v>
      </c>
      <c r="L30" s="90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0">
        <v>102.424619574465</v>
      </c>
      <c r="R30" s="47">
        <v>147.75830230375684</v>
      </c>
      <c r="S30" s="47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0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6">
        <v>85.05803053701807</v>
      </c>
      <c r="AI30" s="6">
        <v>100.51600000000001</v>
      </c>
      <c r="AJ30" s="146">
        <v>124.9259036390827</v>
      </c>
      <c r="AK30" s="6">
        <v>164.26718207832701</v>
      </c>
      <c r="AL30" s="174">
        <v>156.85320016600801</v>
      </c>
      <c r="AM30" s="170">
        <f t="shared" si="0"/>
        <v>33.378284290692974</v>
      </c>
      <c r="AN30" s="170">
        <f t="shared" si="1"/>
        <v>-4.5133676845955852</v>
      </c>
    </row>
    <row r="31" spans="1:40" ht="15" customHeight="1" x14ac:dyDescent="0.35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3">
        <v>861.46500000000003</v>
      </c>
      <c r="J31" s="6">
        <v>860.25722425722404</v>
      </c>
      <c r="K31" s="89">
        <v>865.33</v>
      </c>
      <c r="L31" s="90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0">
        <v>707.75604206976755</v>
      </c>
      <c r="R31" s="47">
        <v>883.33333333333303</v>
      </c>
      <c r="S31" s="47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0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6">
        <v>621.11111111111097</v>
      </c>
      <c r="AI31" s="6">
        <v>664.85666666666702</v>
      </c>
      <c r="AJ31" s="146">
        <v>686.82864450127897</v>
      </c>
      <c r="AK31" s="6">
        <v>708.12324929971999</v>
      </c>
      <c r="AL31" s="174">
        <v>711.11111111111097</v>
      </c>
      <c r="AM31" s="170">
        <f t="shared" si="0"/>
        <v>0.31171796110107824</v>
      </c>
      <c r="AN31" s="170">
        <f t="shared" si="1"/>
        <v>0.42194092827000851</v>
      </c>
    </row>
    <row r="32" spans="1:40" ht="15" customHeight="1" x14ac:dyDescent="0.35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89">
        <v>793.7908496732025</v>
      </c>
      <c r="L32" s="90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0">
        <v>673.21700369645578</v>
      </c>
      <c r="R32" s="47">
        <v>700</v>
      </c>
      <c r="S32" s="47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0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6">
        <v>844.444444444444</v>
      </c>
      <c r="AI32" s="6">
        <v>812.5</v>
      </c>
      <c r="AJ32" s="146">
        <v>854.76190476190504</v>
      </c>
      <c r="AK32" s="6">
        <v>828.35481997677095</v>
      </c>
      <c r="AL32" s="174">
        <v>828.57142857142867</v>
      </c>
      <c r="AM32" s="170">
        <f t="shared" si="0"/>
        <v>9.1864538731023355</v>
      </c>
      <c r="AN32" s="170">
        <f t="shared" si="1"/>
        <v>2.6149252643183546E-2</v>
      </c>
    </row>
    <row r="33" spans="1:40" ht="15" customHeight="1" x14ac:dyDescent="0.35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34">
        <v>799.84</v>
      </c>
      <c r="J33" s="67">
        <v>791.04</v>
      </c>
      <c r="K33" s="67">
        <v>791.04</v>
      </c>
      <c r="L33" s="67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0">
        <v>850</v>
      </c>
      <c r="R33" s="47">
        <v>900</v>
      </c>
      <c r="S33" s="47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0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6">
        <v>800</v>
      </c>
      <c r="AI33" s="6">
        <v>800.89</v>
      </c>
      <c r="AJ33" s="146">
        <v>800</v>
      </c>
      <c r="AK33" s="146">
        <v>800</v>
      </c>
      <c r="AL33" s="174">
        <v>813.02</v>
      </c>
      <c r="AM33" s="170">
        <f t="shared" si="0"/>
        <v>1.6274999999999977</v>
      </c>
      <c r="AN33" s="170">
        <f t="shared" si="1"/>
        <v>1.6274999999999977</v>
      </c>
    </row>
    <row r="34" spans="1:40" ht="15" customHeight="1" x14ac:dyDescent="0.35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149">
        <v>1700</v>
      </c>
      <c r="L34" s="153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0">
        <v>1675</v>
      </c>
      <c r="R34" s="47">
        <v>1666.6666666666667</v>
      </c>
      <c r="S34" s="47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0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6">
        <v>1357.1428571428501</v>
      </c>
      <c r="AI34" s="6">
        <v>1318.4466666666599</v>
      </c>
      <c r="AJ34" s="146">
        <v>1350</v>
      </c>
      <c r="AK34" s="6">
        <v>1328.57142857142</v>
      </c>
      <c r="AL34" s="14">
        <v>1355.0019</v>
      </c>
      <c r="AM34" s="170">
        <f t="shared" si="0"/>
        <v>-5.5434360165975045</v>
      </c>
      <c r="AN34" s="170">
        <f t="shared" si="1"/>
        <v>1.9893903225812994</v>
      </c>
    </row>
    <row r="35" spans="1:40" ht="15" customHeight="1" x14ac:dyDescent="0.35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89">
        <v>1350</v>
      </c>
      <c r="L35" s="90">
        <v>1381.67</v>
      </c>
      <c r="M35" s="13">
        <v>1516.2270927755396</v>
      </c>
      <c r="N35" s="67">
        <v>1488.57835</v>
      </c>
      <c r="O35" s="6">
        <v>1492.1742276337388</v>
      </c>
      <c r="P35" s="6">
        <v>1492.1742276337388</v>
      </c>
      <c r="Q35" s="67">
        <v>1490.9756017558259</v>
      </c>
      <c r="R35" s="67">
        <v>1467.0892362380141</v>
      </c>
      <c r="S35" s="47">
        <v>1500</v>
      </c>
      <c r="T35" s="13">
        <v>1488.4634760365357</v>
      </c>
      <c r="U35" s="6">
        <v>1488.4935884711217</v>
      </c>
      <c r="V35" s="150">
        <v>1488.4935884711217</v>
      </c>
      <c r="W35" s="6">
        <v>1400.951</v>
      </c>
      <c r="X35" s="6">
        <v>1411.1111111111099</v>
      </c>
      <c r="Y35" s="6">
        <v>1421</v>
      </c>
      <c r="Z35" s="150">
        <v>1469.125367279267</v>
      </c>
      <c r="AA35" s="13">
        <v>1409.32</v>
      </c>
      <c r="AB35" s="13">
        <v>1402.3</v>
      </c>
      <c r="AC35" s="20">
        <v>1411.3</v>
      </c>
      <c r="AD35" s="6">
        <v>1441.03</v>
      </c>
      <c r="AE35" s="6">
        <v>1458.02</v>
      </c>
      <c r="AF35" s="6">
        <v>1426.48</v>
      </c>
      <c r="AG35" s="17">
        <v>1434.2075</v>
      </c>
      <c r="AH35" s="6">
        <v>1402.31</v>
      </c>
      <c r="AI35" s="6">
        <v>1359.48</v>
      </c>
      <c r="AJ35" s="146">
        <v>1400</v>
      </c>
      <c r="AK35" s="146">
        <v>1400</v>
      </c>
      <c r="AL35" s="175">
        <v>1411.35</v>
      </c>
      <c r="AM35" s="170">
        <f t="shared" si="0"/>
        <v>-3.9326369665962329</v>
      </c>
      <c r="AN35" s="170">
        <f t="shared" si="1"/>
        <v>0.81071428571427917</v>
      </c>
    </row>
    <row r="36" spans="1:40" ht="15" customHeight="1" x14ac:dyDescent="0.35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89">
        <v>721.81371668462998</v>
      </c>
      <c r="L36" s="90">
        <v>740.14874999999995</v>
      </c>
      <c r="M36" s="13">
        <v>767.05547176135417</v>
      </c>
      <c r="N36" s="27">
        <v>813.85281385281405</v>
      </c>
      <c r="O36" s="6">
        <v>787.11104684788893</v>
      </c>
      <c r="P36" s="6">
        <v>820.48709315376004</v>
      </c>
      <c r="Q36" s="109">
        <v>867.03296703296701</v>
      </c>
      <c r="R36" s="152">
        <v>852.00937222402899</v>
      </c>
      <c r="S36" s="47">
        <v>848.71373672218488</v>
      </c>
      <c r="T36" s="13">
        <v>905.26315789473699</v>
      </c>
      <c r="U36" s="6">
        <v>936.11111111111109</v>
      </c>
      <c r="V36" s="27">
        <v>941.09311740890701</v>
      </c>
      <c r="W36" s="6">
        <v>848.71373672218488</v>
      </c>
      <c r="X36" s="6">
        <v>805.81309464090577</v>
      </c>
      <c r="Y36" s="7">
        <v>878.84615384614995</v>
      </c>
      <c r="Z36" s="27">
        <v>907.82051282051304</v>
      </c>
      <c r="AA36" s="15">
        <v>930.25641025641005</v>
      </c>
      <c r="AB36" s="15">
        <v>943.87755102041001</v>
      </c>
      <c r="AC36" s="22">
        <v>1023.6713286713286</v>
      </c>
      <c r="AD36" s="7">
        <v>1003.67125</v>
      </c>
      <c r="AE36" s="7">
        <v>973.67132867133</v>
      </c>
      <c r="AF36" s="7">
        <v>927.05294705295</v>
      </c>
      <c r="AG36" s="17">
        <v>960.23</v>
      </c>
      <c r="AH36" s="7">
        <v>980.98290598290589</v>
      </c>
      <c r="AI36" s="7">
        <v>1004.4875</v>
      </c>
      <c r="AJ36" s="148">
        <v>992.30769230769238</v>
      </c>
      <c r="AK36" s="7">
        <v>961.59502262443402</v>
      </c>
      <c r="AL36" s="174">
        <v>963.78205128205002</v>
      </c>
      <c r="AM36" s="170">
        <f t="shared" si="0"/>
        <v>6.1643835616436702</v>
      </c>
      <c r="AN36" s="170">
        <f t="shared" si="1"/>
        <v>0.22743760170961025</v>
      </c>
    </row>
    <row r="37" spans="1:40" ht="15" customHeight="1" x14ac:dyDescent="0.35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67">
        <v>529.12</v>
      </c>
      <c r="L37" s="90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0">
        <v>585.09803921568619</v>
      </c>
      <c r="R37" s="47">
        <v>603.55555555555554</v>
      </c>
      <c r="S37" s="47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0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6">
        <v>565.33333333333337</v>
      </c>
      <c r="AI37" s="6">
        <v>558.88749999999993</v>
      </c>
      <c r="AJ37" s="146">
        <v>552.98245614035079</v>
      </c>
      <c r="AK37" s="6">
        <v>567.11111111111109</v>
      </c>
      <c r="AL37" s="174">
        <v>567.8431372549021</v>
      </c>
      <c r="AM37" s="170">
        <f t="shared" si="0"/>
        <v>0.44395116537184781</v>
      </c>
      <c r="AN37" s="170">
        <f t="shared" si="1"/>
        <v>0.1290798451042155</v>
      </c>
    </row>
    <row r="38" spans="1:40" ht="15" customHeight="1" x14ac:dyDescent="0.35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90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0">
        <v>112.48746946280809</v>
      </c>
      <c r="R38" s="47">
        <v>116.8313191943444</v>
      </c>
      <c r="S38" s="47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0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6">
        <v>83.657062825129998</v>
      </c>
      <c r="AI38" s="6">
        <v>84.887142857142862</v>
      </c>
      <c r="AJ38" s="146">
        <v>92.225712284408431</v>
      </c>
      <c r="AK38" s="6">
        <v>96.608805625660594</v>
      </c>
      <c r="AL38" s="174">
        <v>87.659383753501402</v>
      </c>
      <c r="AM38" s="170">
        <f t="shared" si="0"/>
        <v>-10.521276809343959</v>
      </c>
      <c r="AN38" s="170">
        <f t="shared" si="1"/>
        <v>-9.2635674504003038</v>
      </c>
    </row>
    <row r="39" spans="1:40" ht="15" customHeight="1" x14ac:dyDescent="0.35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90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0">
        <v>172.56710889484</v>
      </c>
      <c r="R39" s="47">
        <v>186.33630044610399</v>
      </c>
      <c r="S39" s="47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0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6">
        <v>88.61135052311522</v>
      </c>
      <c r="AI39" s="6">
        <v>83.436363636363637</v>
      </c>
      <c r="AJ39" s="146">
        <v>98.70667826066645</v>
      </c>
      <c r="AK39" s="6">
        <v>97.130862695955599</v>
      </c>
      <c r="AL39" s="174">
        <v>90.598742608154382</v>
      </c>
      <c r="AM39" s="170">
        <f t="shared" si="0"/>
        <v>-16.884418992217359</v>
      </c>
      <c r="AN39" s="170">
        <f t="shared" si="1"/>
        <v>-6.7250716265626318</v>
      </c>
    </row>
    <row r="40" spans="1:40" ht="15" customHeight="1" x14ac:dyDescent="0.35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90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0">
        <v>485.49019607843138</v>
      </c>
      <c r="R40" s="47">
        <v>493.33333333333337</v>
      </c>
      <c r="S40" s="47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0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6">
        <v>440.00000000000006</v>
      </c>
      <c r="AI40" s="6">
        <v>452.30923076923079</v>
      </c>
      <c r="AJ40" s="146">
        <v>452.63157894736844</v>
      </c>
      <c r="AK40" s="6">
        <v>477.33333333333331</v>
      </c>
      <c r="AL40" s="174">
        <v>448.33333333333337</v>
      </c>
      <c r="AM40" s="170">
        <f t="shared" si="0"/>
        <v>-4.1242362525458116</v>
      </c>
      <c r="AN40" s="170">
        <f t="shared" si="1"/>
        <v>-6.0754189944133961</v>
      </c>
    </row>
    <row r="41" spans="1:40" ht="15" customHeight="1" x14ac:dyDescent="0.35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90">
        <v>250</v>
      </c>
      <c r="M41" s="13">
        <v>237.29545134609739</v>
      </c>
      <c r="N41" s="6">
        <v>220</v>
      </c>
      <c r="O41" s="6">
        <v>225</v>
      </c>
      <c r="P41" s="6">
        <v>204.78260869565199</v>
      </c>
      <c r="Q41" s="20">
        <v>233.333333333333</v>
      </c>
      <c r="R41" s="67">
        <v>238.80784324759901</v>
      </c>
      <c r="S41" s="47">
        <v>224.07052325906906</v>
      </c>
      <c r="T41" s="13">
        <v>224.07052325906906</v>
      </c>
      <c r="U41" s="6">
        <v>224.29497597067459</v>
      </c>
      <c r="V41" s="150">
        <v>224.29497597067459</v>
      </c>
      <c r="W41" s="6">
        <v>236.25</v>
      </c>
      <c r="X41" s="150">
        <v>228.9523257755514</v>
      </c>
      <c r="Y41" s="6">
        <v>200</v>
      </c>
      <c r="Z41" s="150">
        <v>223.65475912596855</v>
      </c>
      <c r="AA41" s="13">
        <v>238.09523809523807</v>
      </c>
      <c r="AB41" s="13">
        <v>238.09523809523807</v>
      </c>
      <c r="AC41" s="20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6">
        <v>238.09523809523807</v>
      </c>
      <c r="AI41" s="6">
        <v>200</v>
      </c>
      <c r="AJ41" s="6">
        <v>200</v>
      </c>
      <c r="AK41" s="6">
        <v>200</v>
      </c>
      <c r="AL41" s="174">
        <v>206.89655172413794</v>
      </c>
      <c r="AM41" s="170">
        <f t="shared" si="0"/>
        <v>-7.4928910376514422</v>
      </c>
      <c r="AN41" s="170">
        <f t="shared" si="1"/>
        <v>3.4482758620689684</v>
      </c>
    </row>
    <row r="42" spans="1:40" ht="15" customHeight="1" x14ac:dyDescent="0.35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67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67">
        <v>268.20531009421194</v>
      </c>
      <c r="R42" s="8">
        <v>275.78443309963643</v>
      </c>
      <c r="S42" s="47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3">
        <v>244.02</v>
      </c>
      <c r="AC42" s="20">
        <v>229</v>
      </c>
      <c r="AD42" s="6">
        <v>213.65</v>
      </c>
      <c r="AE42" s="6">
        <v>202.15899999999999</v>
      </c>
      <c r="AF42" s="6">
        <v>170.33</v>
      </c>
      <c r="AG42" s="17">
        <v>203.78475</v>
      </c>
      <c r="AH42" s="6">
        <v>198.02</v>
      </c>
      <c r="AI42" s="6">
        <v>200.3</v>
      </c>
      <c r="AJ42" s="6">
        <v>200</v>
      </c>
      <c r="AK42" s="6">
        <v>180</v>
      </c>
      <c r="AL42" s="175">
        <v>184.03</v>
      </c>
      <c r="AM42" s="170">
        <f t="shared" si="0"/>
        <v>-17.76728295218706</v>
      </c>
      <c r="AN42" s="170">
        <f t="shared" si="1"/>
        <v>2.2388888888888894</v>
      </c>
    </row>
    <row r="43" spans="1:40" ht="15" customHeight="1" x14ac:dyDescent="0.35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153">
        <v>579.11199999999997</v>
      </c>
      <c r="M43" s="13">
        <v>475.55555555555554</v>
      </c>
      <c r="N43" s="7">
        <v>509.09090909090901</v>
      </c>
      <c r="O43" s="6">
        <v>505.09803921568636</v>
      </c>
      <c r="P43" s="6">
        <v>507.77777777777783</v>
      </c>
      <c r="Q43" s="109">
        <v>503.33333333333331</v>
      </c>
      <c r="R43" s="152">
        <v>567.11111111111109</v>
      </c>
      <c r="S43" s="47">
        <v>576.77777777777806</v>
      </c>
      <c r="T43" s="13">
        <v>564.61538461538498</v>
      </c>
      <c r="U43" s="6">
        <v>563.92156862745105</v>
      </c>
      <c r="V43" s="27">
        <v>551.11111111111097</v>
      </c>
      <c r="W43" s="7">
        <v>507.77777777777783</v>
      </c>
      <c r="X43" s="27">
        <v>501.33333333333331</v>
      </c>
      <c r="Y43" s="7">
        <v>465.2</v>
      </c>
      <c r="Z43" s="27">
        <v>478.33333333333343</v>
      </c>
      <c r="AA43" s="13">
        <v>482.66666666666674</v>
      </c>
      <c r="AB43" s="15">
        <v>488</v>
      </c>
      <c r="AC43" s="22">
        <v>483.33333333333331</v>
      </c>
      <c r="AD43" s="7">
        <v>462.49916666666667</v>
      </c>
      <c r="AE43" s="7">
        <v>483.33333333333331</v>
      </c>
      <c r="AF43" s="7">
        <v>466.96969696970001</v>
      </c>
      <c r="AG43" s="17">
        <v>460.44</v>
      </c>
      <c r="AH43" s="7">
        <v>460.44444444444451</v>
      </c>
      <c r="AI43" s="7">
        <v>454.28571428571428</v>
      </c>
      <c r="AJ43" s="148">
        <v>476.66666666666663</v>
      </c>
      <c r="AK43" s="6">
        <v>488.33333333333337</v>
      </c>
      <c r="AL43" s="174">
        <v>471.37254901960785</v>
      </c>
      <c r="AM43" s="170">
        <f t="shared" si="0"/>
        <v>-1.4552162328346163</v>
      </c>
      <c r="AN43" s="170">
        <f t="shared" si="1"/>
        <v>-3.4731981529813361</v>
      </c>
    </row>
    <row r="44" spans="1:40" ht="15" customHeight="1" x14ac:dyDescent="0.35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90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0">
        <v>548</v>
      </c>
      <c r="R44" s="47">
        <v>600</v>
      </c>
      <c r="S44" s="47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0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6">
        <v>685</v>
      </c>
      <c r="AI44" s="6">
        <v>685.84</v>
      </c>
      <c r="AJ44" s="146">
        <v>650</v>
      </c>
      <c r="AK44" s="6">
        <v>630</v>
      </c>
      <c r="AL44" s="174">
        <v>635.17999999999995</v>
      </c>
      <c r="AM44" s="170">
        <f t="shared" si="0"/>
        <v>-2.2800000000000078</v>
      </c>
      <c r="AN44" s="170">
        <f t="shared" si="1"/>
        <v>0.82222222222221431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6.453125" customWidth="1"/>
    <col min="2" max="13" width="9.1796875" style="4"/>
    <col min="24" max="24" width="9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4">
        <v>526.875</v>
      </c>
      <c r="H2" s="25">
        <v>510.79</v>
      </c>
      <c r="I2" s="6">
        <v>481.33333333333297</v>
      </c>
      <c r="J2" s="6">
        <v>460.625</v>
      </c>
      <c r="K2" s="91">
        <v>411.33333333333297</v>
      </c>
      <c r="L2" s="92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0">
        <v>481.33333333333297</v>
      </c>
      <c r="R2" s="47">
        <v>488.66666666666703</v>
      </c>
      <c r="S2" s="47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0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6">
        <v>430.625</v>
      </c>
      <c r="AI2" s="6">
        <v>447</v>
      </c>
      <c r="AJ2" s="146">
        <v>438.8235294117647</v>
      </c>
      <c r="AK2" s="6">
        <v>453.125</v>
      </c>
      <c r="AL2" s="174">
        <v>453.63636363636402</v>
      </c>
      <c r="AM2" s="170">
        <f>(AL2-Z2)/Z2*100</f>
        <v>5.8043996819507928</v>
      </c>
      <c r="AN2" s="170">
        <f>(AL2-AK2)/AK2*100</f>
        <v>0.11285266457688803</v>
      </c>
    </row>
    <row r="3" spans="1:40" ht="15" customHeight="1" x14ac:dyDescent="0.35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4">
        <v>47.6666666666667</v>
      </c>
      <c r="H3" s="25">
        <v>47.14</v>
      </c>
      <c r="I3" s="6">
        <v>35.666666666666664</v>
      </c>
      <c r="J3" s="6">
        <v>38.6875</v>
      </c>
      <c r="K3" s="91">
        <v>35.666666666666664</v>
      </c>
      <c r="L3" s="92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0">
        <v>36.428571428571431</v>
      </c>
      <c r="R3" s="47">
        <v>36</v>
      </c>
      <c r="S3" s="47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0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6">
        <v>38.875</v>
      </c>
      <c r="AI3" s="6">
        <v>39.03</v>
      </c>
      <c r="AJ3" s="146">
        <v>36.666666666666664</v>
      </c>
      <c r="AK3" s="6">
        <v>39.5</v>
      </c>
      <c r="AL3" s="174">
        <v>39.909090909090899</v>
      </c>
      <c r="AM3" s="170">
        <f t="shared" ref="AM3:AM44" si="0">(AL3-Z3)/Z3*100</f>
        <v>3.0862126803086314</v>
      </c>
      <c r="AN3" s="170">
        <f t="shared" ref="AN3:AN44" si="1">(AL3-AK3)/AK3*100</f>
        <v>1.0356731875718972</v>
      </c>
    </row>
    <row r="4" spans="1:40" ht="15" customHeight="1" x14ac:dyDescent="0.35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4">
        <v>275.30589543937708</v>
      </c>
      <c r="H4" s="20">
        <v>296.63651780667038</v>
      </c>
      <c r="I4" s="6">
        <v>290.3725</v>
      </c>
      <c r="J4" s="6">
        <v>297.394636015326</v>
      </c>
      <c r="K4" s="91">
        <v>285</v>
      </c>
      <c r="L4" s="92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0">
        <v>306.80014831294</v>
      </c>
      <c r="R4" s="47">
        <v>324.30345886964352</v>
      </c>
      <c r="S4" s="47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0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6">
        <v>239.72156778753501</v>
      </c>
      <c r="AI4" s="6">
        <v>246.07749999999999</v>
      </c>
      <c r="AJ4" s="146">
        <v>218.02762094826801</v>
      </c>
      <c r="AK4" s="6">
        <v>226.839822024472</v>
      </c>
      <c r="AL4" s="174">
        <v>262.98109010011098</v>
      </c>
      <c r="AM4" s="170">
        <f t="shared" si="0"/>
        <v>-5.6410275903095686</v>
      </c>
      <c r="AN4" s="170">
        <f t="shared" si="1"/>
        <v>15.93250592117815</v>
      </c>
    </row>
    <row r="5" spans="1:40" ht="15" customHeight="1" x14ac:dyDescent="0.35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4">
        <v>255.6679872860887</v>
      </c>
      <c r="H5" s="20">
        <v>271.35049232158156</v>
      </c>
      <c r="I5" s="6">
        <v>251.75312500000001</v>
      </c>
      <c r="J5" s="6">
        <v>260.90612421619602</v>
      </c>
      <c r="K5" s="91">
        <v>251.75366768040496</v>
      </c>
      <c r="L5" s="92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0">
        <v>285.6100433860139</v>
      </c>
      <c r="R5" s="47">
        <v>286.87344491456798</v>
      </c>
      <c r="S5" s="47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0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6">
        <v>262.78651289920498</v>
      </c>
      <c r="AI5" s="6">
        <v>271.06333333333299</v>
      </c>
      <c r="AJ5" s="146">
        <v>274.77487331602998</v>
      </c>
      <c r="AK5" s="6">
        <v>244.723767148684</v>
      </c>
      <c r="AL5" s="174">
        <v>246.32645424173</v>
      </c>
      <c r="AM5" s="170">
        <f t="shared" si="0"/>
        <v>-22.739396842758321</v>
      </c>
      <c r="AN5" s="170">
        <f t="shared" si="1"/>
        <v>0.65489638040439058</v>
      </c>
    </row>
    <row r="6" spans="1:40" ht="15" customHeight="1" x14ac:dyDescent="0.35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4">
        <v>1087.24763608484</v>
      </c>
      <c r="H6" s="8">
        <v>1045.2904847090849</v>
      </c>
      <c r="I6" s="6">
        <v>999.524</v>
      </c>
      <c r="J6" s="6">
        <v>993.32458442694701</v>
      </c>
      <c r="K6" s="91">
        <v>899.52380952380952</v>
      </c>
      <c r="L6" s="92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0">
        <v>910.944055944056</v>
      </c>
      <c r="R6" s="47">
        <v>935.01642036124781</v>
      </c>
      <c r="S6" s="47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0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6">
        <v>1006.13445378151</v>
      </c>
      <c r="AI6" s="6">
        <v>1040.0966666666666</v>
      </c>
      <c r="AJ6" s="146">
        <v>985.15151515151501</v>
      </c>
      <c r="AK6" s="6">
        <v>1010</v>
      </c>
      <c r="AL6" s="174">
        <v>964.76190476190504</v>
      </c>
      <c r="AM6" s="170">
        <f t="shared" si="0"/>
        <v>-2.0191028896142833</v>
      </c>
      <c r="AN6" s="170">
        <f t="shared" si="1"/>
        <v>-4.4790193305044506</v>
      </c>
    </row>
    <row r="7" spans="1:40" ht="15" customHeight="1" x14ac:dyDescent="0.35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4">
        <v>1245.45454545455</v>
      </c>
      <c r="H7" s="20">
        <v>1292.8571428571399</v>
      </c>
      <c r="I7" s="6">
        <v>1114.2857142857142</v>
      </c>
      <c r="J7" s="6">
        <v>1205.0264550264601</v>
      </c>
      <c r="K7" s="91">
        <v>1174.2857142857099</v>
      </c>
      <c r="L7" s="92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0">
        <v>1157.4759945130315</v>
      </c>
      <c r="R7" s="47">
        <v>1146.1538461538462</v>
      </c>
      <c r="S7" s="47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0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6">
        <v>1188.0392156862699</v>
      </c>
      <c r="AI7" s="6">
        <v>1236.3636363636363</v>
      </c>
      <c r="AJ7" s="146">
        <v>1187.2222222222199</v>
      </c>
      <c r="AK7" s="6">
        <v>1188.8888888888901</v>
      </c>
      <c r="AL7" s="174">
        <v>1211.1111111111099</v>
      </c>
      <c r="AM7" s="170">
        <f t="shared" si="0"/>
        <v>8.6894586894585917</v>
      </c>
      <c r="AN7" s="170">
        <f t="shared" si="1"/>
        <v>1.8691588785044757</v>
      </c>
    </row>
    <row r="8" spans="1:40" ht="15" customHeight="1" x14ac:dyDescent="0.35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4">
        <v>272.5</v>
      </c>
      <c r="H8" s="20">
        <v>271.33333333333297</v>
      </c>
      <c r="I8" s="6">
        <v>262</v>
      </c>
      <c r="J8" s="6">
        <v>283.07692307692298</v>
      </c>
      <c r="K8" s="91">
        <v>252</v>
      </c>
      <c r="L8" s="92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0">
        <v>239.230769230769</v>
      </c>
      <c r="R8" s="47">
        <v>258.33333333333297</v>
      </c>
      <c r="S8" s="47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0">
        <v>230</v>
      </c>
      <c r="AD8" s="6">
        <v>230</v>
      </c>
      <c r="AE8" s="6">
        <v>230</v>
      </c>
      <c r="AF8" s="6">
        <v>230</v>
      </c>
      <c r="AG8" s="17">
        <v>218.33</v>
      </c>
      <c r="AH8" s="6">
        <v>277.54545454545502</v>
      </c>
      <c r="AI8" s="6">
        <v>237</v>
      </c>
      <c r="AJ8" s="146">
        <v>225</v>
      </c>
      <c r="AK8" s="6">
        <v>255</v>
      </c>
      <c r="AL8" s="174">
        <v>242</v>
      </c>
      <c r="AM8" s="170">
        <f t="shared" si="0"/>
        <v>5.6000000000000041</v>
      </c>
      <c r="AN8" s="170">
        <f t="shared" si="1"/>
        <v>-5.0980392156862742</v>
      </c>
    </row>
    <row r="9" spans="1:40" ht="15" customHeight="1" x14ac:dyDescent="0.35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4">
        <v>263.33333333333297</v>
      </c>
      <c r="H9" s="20">
        <v>258.66666666666703</v>
      </c>
      <c r="I9" s="6">
        <v>344.16666666666669</v>
      </c>
      <c r="J9" s="6">
        <v>248.125</v>
      </c>
      <c r="K9" s="91">
        <v>220.833333333333</v>
      </c>
      <c r="L9" s="92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0">
        <v>198.66666666666666</v>
      </c>
      <c r="R9" s="47">
        <v>190</v>
      </c>
      <c r="S9" s="47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0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6">
        <v>218.75</v>
      </c>
      <c r="AI9" s="6">
        <v>216.15384615384616</v>
      </c>
      <c r="AJ9" s="146">
        <v>209.23076923076923</v>
      </c>
      <c r="AK9" s="6">
        <v>239.333333333333</v>
      </c>
      <c r="AL9" s="174">
        <v>230</v>
      </c>
      <c r="AM9" s="170">
        <f t="shared" si="0"/>
        <v>-6.3953488372094132</v>
      </c>
      <c r="AN9" s="170">
        <f t="shared" si="1"/>
        <v>-3.8997214484678335</v>
      </c>
    </row>
    <row r="10" spans="1:40" ht="15" customHeight="1" x14ac:dyDescent="0.35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4">
        <v>398.95833333333331</v>
      </c>
      <c r="H10" s="8">
        <v>399.47916666666663</v>
      </c>
      <c r="I10" s="6">
        <v>381.25</v>
      </c>
      <c r="J10" s="6">
        <v>385.78629032258101</v>
      </c>
      <c r="K10" s="91">
        <v>381.25</v>
      </c>
      <c r="L10" s="91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0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0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6">
        <v>371.64502164502198</v>
      </c>
      <c r="AI10" s="6">
        <v>322.3</v>
      </c>
      <c r="AJ10" s="146">
        <v>289.13825757575802</v>
      </c>
      <c r="AK10" s="6">
        <v>305.17900904934999</v>
      </c>
      <c r="AL10" s="174">
        <v>317.70833333333297</v>
      </c>
      <c r="AM10" s="170">
        <f t="shared" si="0"/>
        <v>-9.2261904761905793</v>
      </c>
      <c r="AN10" s="170">
        <f t="shared" si="1"/>
        <v>4.1055655574125316</v>
      </c>
    </row>
    <row r="11" spans="1:40" ht="15" customHeight="1" x14ac:dyDescent="0.35">
      <c r="A11" s="3" t="s">
        <v>32</v>
      </c>
      <c r="B11" s="13">
        <v>856.80500000000006</v>
      </c>
      <c r="C11" s="13">
        <v>750</v>
      </c>
      <c r="D11" s="13">
        <v>765.625</v>
      </c>
      <c r="E11" s="13">
        <v>775.55499999999995</v>
      </c>
      <c r="F11" s="13">
        <v>772.26298970425</v>
      </c>
      <c r="G11" s="13">
        <v>760.56500000000005</v>
      </c>
      <c r="H11" s="16">
        <v>723.21499999999992</v>
      </c>
      <c r="I11" s="13">
        <v>793.45500000000004</v>
      </c>
      <c r="J11" s="67">
        <v>785.82699500000001</v>
      </c>
      <c r="K11" s="91">
        <v>746.26984126984098</v>
      </c>
      <c r="L11" s="92">
        <v>733.52</v>
      </c>
      <c r="M11" s="13">
        <v>788.725490196078</v>
      </c>
      <c r="N11" s="6">
        <v>807.92483660130699</v>
      </c>
      <c r="O11" s="6">
        <v>828.125</v>
      </c>
      <c r="P11" s="6">
        <v>916.62210338680927</v>
      </c>
      <c r="Q11" s="20">
        <v>939.01515151515196</v>
      </c>
      <c r="R11" s="47">
        <v>956.74603174603203</v>
      </c>
      <c r="S11" s="47">
        <v>1016.73913043478</v>
      </c>
      <c r="T11" s="13">
        <v>938.48484848484838</v>
      </c>
      <c r="U11" s="6">
        <v>964.0625</v>
      </c>
      <c r="V11" s="6">
        <v>1099.6031746031699</v>
      </c>
      <c r="W11" s="6">
        <v>1031.25</v>
      </c>
      <c r="X11" s="6">
        <v>1046.25</v>
      </c>
      <c r="Y11" s="6">
        <v>907.40740740740739</v>
      </c>
      <c r="Z11" s="6">
        <v>922.22222222222194</v>
      </c>
      <c r="AA11" s="13">
        <v>885</v>
      </c>
      <c r="AB11" s="13">
        <v>870.81439393939399</v>
      </c>
      <c r="AC11" s="20">
        <v>871.38888888888903</v>
      </c>
      <c r="AD11" s="6">
        <v>851.54499999999996</v>
      </c>
      <c r="AE11" s="6">
        <v>780.38888888888903</v>
      </c>
      <c r="AF11" s="6">
        <v>778.66161616161605</v>
      </c>
      <c r="AG11" s="17">
        <v>756.25</v>
      </c>
      <c r="AH11" s="6">
        <v>806.66666666666697</v>
      </c>
      <c r="AI11" s="6">
        <v>816.66666666666697</v>
      </c>
      <c r="AJ11" s="146">
        <v>863.46153846153845</v>
      </c>
      <c r="AK11" s="6">
        <v>835.15382922775279</v>
      </c>
      <c r="AL11" s="174">
        <v>785.71428571428578</v>
      </c>
      <c r="AM11" s="170">
        <f t="shared" si="0"/>
        <v>-14.802065404475009</v>
      </c>
      <c r="AN11" s="170">
        <f t="shared" si="1"/>
        <v>-5.919812827677819</v>
      </c>
    </row>
    <row r="12" spans="1:40" ht="15" customHeight="1" x14ac:dyDescent="0.35">
      <c r="A12" s="3" t="s">
        <v>33</v>
      </c>
      <c r="B12" s="13">
        <v>1873.0516666666599</v>
      </c>
      <c r="C12" s="13">
        <v>1662.5025000000001</v>
      </c>
      <c r="D12" s="13">
        <v>1624.36</v>
      </c>
      <c r="E12" s="13">
        <v>1899.3333333333333</v>
      </c>
      <c r="F12" s="13">
        <v>1615.90499356446</v>
      </c>
      <c r="G12" s="13">
        <v>1689.7550000000001</v>
      </c>
      <c r="H12" s="16">
        <v>1666.67</v>
      </c>
      <c r="I12" s="13">
        <v>1653.85</v>
      </c>
      <c r="J12" s="67">
        <v>1636.75765</v>
      </c>
      <c r="K12" s="91">
        <v>1583.8461538461499</v>
      </c>
      <c r="L12" s="92">
        <v>1480.5549999999998</v>
      </c>
      <c r="M12" s="13">
        <v>1296.8661773009601</v>
      </c>
      <c r="N12" s="6">
        <v>1381.8181818181799</v>
      </c>
      <c r="O12" s="6">
        <v>1218.7134502924</v>
      </c>
      <c r="P12" s="6">
        <v>1093.8344562445282</v>
      </c>
      <c r="Q12" s="20">
        <v>1150.0999999999999</v>
      </c>
      <c r="R12" s="47">
        <v>1173.3333333333301</v>
      </c>
      <c r="S12" s="47">
        <v>1242.9629629629601</v>
      </c>
      <c r="T12" s="13">
        <v>1247.7056277056299</v>
      </c>
      <c r="U12" s="6">
        <v>1250</v>
      </c>
      <c r="V12" s="6">
        <v>1309.4949494949501</v>
      </c>
      <c r="W12" s="6">
        <v>1242.9629629629601</v>
      </c>
      <c r="X12" s="6">
        <v>1242.9629629629601</v>
      </c>
      <c r="Y12" s="6">
        <v>1133.3333333333333</v>
      </c>
      <c r="Z12" s="6">
        <v>1154.7619047619</v>
      </c>
      <c r="AA12" s="13">
        <v>1137.1428571428573</v>
      </c>
      <c r="AB12" s="13">
        <v>1121.1640211640199</v>
      </c>
      <c r="AC12" s="20">
        <v>1160.31746031746</v>
      </c>
      <c r="AD12" s="6">
        <v>1190.32</v>
      </c>
      <c r="AE12" s="6">
        <v>1260.31746031746</v>
      </c>
      <c r="AF12" s="6">
        <v>1220.31746031746</v>
      </c>
      <c r="AG12" s="17">
        <v>1232.29</v>
      </c>
      <c r="AH12" s="6">
        <v>1254.0935672514599</v>
      </c>
      <c r="AI12" s="6">
        <v>1293.355</v>
      </c>
      <c r="AJ12" s="146">
        <v>1333.3333333333335</v>
      </c>
      <c r="AK12" s="6">
        <v>1345.8333333333301</v>
      </c>
      <c r="AL12" s="174">
        <v>1333.59</v>
      </c>
      <c r="AM12" s="170">
        <f t="shared" si="0"/>
        <v>15.486144329897373</v>
      </c>
      <c r="AN12" s="170">
        <f t="shared" si="1"/>
        <v>-0.90972136222886824</v>
      </c>
    </row>
    <row r="13" spans="1:40" ht="15" customHeight="1" x14ac:dyDescent="0.35">
      <c r="A13" s="3" t="s">
        <v>34</v>
      </c>
      <c r="B13" s="6">
        <v>1540.72</v>
      </c>
      <c r="C13" s="29">
        <v>1561.08</v>
      </c>
      <c r="D13" s="6">
        <v>1581.44</v>
      </c>
      <c r="E13" s="13">
        <v>1781.25</v>
      </c>
      <c r="F13" s="13">
        <v>1771</v>
      </c>
      <c r="G13" s="13">
        <v>1760.75</v>
      </c>
      <c r="H13" s="13">
        <v>1750.5</v>
      </c>
      <c r="I13" s="13">
        <v>1740.25</v>
      </c>
      <c r="J13" s="67">
        <v>1721.10725</v>
      </c>
      <c r="K13" s="91">
        <v>1650</v>
      </c>
      <c r="L13" s="91">
        <v>1650</v>
      </c>
      <c r="M13" s="13">
        <v>1652.9657191756478</v>
      </c>
      <c r="N13" s="6">
        <v>1457.1428571428501</v>
      </c>
      <c r="O13" s="6">
        <v>1666.6666666666599</v>
      </c>
      <c r="P13" s="6">
        <v>1575</v>
      </c>
      <c r="Q13" s="20">
        <v>1583.3333333333301</v>
      </c>
      <c r="R13" s="47">
        <v>1600</v>
      </c>
      <c r="S13" s="47">
        <v>1633.3333333333301</v>
      </c>
      <c r="T13" s="13">
        <v>1620</v>
      </c>
      <c r="U13" s="13">
        <v>1620</v>
      </c>
      <c r="V13" s="13">
        <v>1600</v>
      </c>
      <c r="W13" s="6">
        <v>1533.3333333333301</v>
      </c>
      <c r="X13" s="6">
        <v>1509.0909090908999</v>
      </c>
      <c r="Y13" s="6">
        <v>1600</v>
      </c>
      <c r="Z13" s="6">
        <v>1600</v>
      </c>
      <c r="AA13" s="13">
        <v>1620.38</v>
      </c>
      <c r="AB13" s="13">
        <v>1602.3</v>
      </c>
      <c r="AC13" s="20">
        <v>1600</v>
      </c>
      <c r="AD13" s="6">
        <v>1585.325</v>
      </c>
      <c r="AE13" s="6">
        <v>1490.98</v>
      </c>
      <c r="AF13" s="6">
        <v>1469.48</v>
      </c>
      <c r="AG13" s="17">
        <v>1483.33</v>
      </c>
      <c r="AH13" s="6">
        <v>1473.3333333333301</v>
      </c>
      <c r="AI13" s="6">
        <v>1466.67</v>
      </c>
      <c r="AJ13" s="146">
        <v>1430.3225806451601</v>
      </c>
      <c r="AK13" s="6">
        <v>1457.7770104531801</v>
      </c>
      <c r="AL13" s="174">
        <v>1400.89</v>
      </c>
      <c r="AM13" s="170">
        <f t="shared" si="0"/>
        <v>-12.444374999999994</v>
      </c>
      <c r="AN13" s="170">
        <f t="shared" si="1"/>
        <v>-3.9023122223264775</v>
      </c>
    </row>
    <row r="14" spans="1:40" ht="15" customHeight="1" x14ac:dyDescent="0.35">
      <c r="A14" s="2" t="s">
        <v>10</v>
      </c>
      <c r="B14" s="6">
        <v>537.21</v>
      </c>
      <c r="C14" s="6">
        <v>525</v>
      </c>
      <c r="D14" s="6">
        <v>600</v>
      </c>
      <c r="E14" s="6">
        <v>677.77777777777783</v>
      </c>
      <c r="F14" s="6">
        <v>673.33333333333303</v>
      </c>
      <c r="G14" s="24">
        <v>680</v>
      </c>
      <c r="H14" s="67">
        <v>676.66666666666652</v>
      </c>
      <c r="I14" s="6">
        <v>652.45000000000005</v>
      </c>
      <c r="J14" s="6">
        <v>650</v>
      </c>
      <c r="K14" s="91">
        <v>685</v>
      </c>
      <c r="L14" s="92">
        <v>650.88</v>
      </c>
      <c r="M14" s="13">
        <v>580</v>
      </c>
      <c r="N14" s="6">
        <v>600</v>
      </c>
      <c r="O14" s="6">
        <v>618.59649122807002</v>
      </c>
      <c r="P14" s="6">
        <v>585</v>
      </c>
      <c r="Q14" s="20">
        <v>547.27272727272702</v>
      </c>
      <c r="R14" s="47">
        <v>575</v>
      </c>
      <c r="S14" s="47">
        <v>609.09090909090901</v>
      </c>
      <c r="T14" s="13">
        <v>604.54545454545496</v>
      </c>
      <c r="U14" s="6">
        <v>616.66666666666697</v>
      </c>
      <c r="V14" s="6">
        <v>651.01010101010104</v>
      </c>
      <c r="W14" s="6">
        <v>568.68686868686905</v>
      </c>
      <c r="X14" s="6">
        <v>530</v>
      </c>
      <c r="Y14" s="6">
        <v>437.5</v>
      </c>
      <c r="Z14" s="6">
        <v>450</v>
      </c>
      <c r="AA14" s="13">
        <v>466.66666666666669</v>
      </c>
      <c r="AB14" s="13">
        <v>447.64705882352939</v>
      </c>
      <c r="AC14" s="20">
        <v>460</v>
      </c>
      <c r="AD14" s="6">
        <v>430</v>
      </c>
      <c r="AE14" s="6">
        <v>400</v>
      </c>
      <c r="AF14" s="6">
        <v>360</v>
      </c>
      <c r="AG14" s="17">
        <v>356.25</v>
      </c>
      <c r="AH14" s="6">
        <v>387.5</v>
      </c>
      <c r="AI14" s="6">
        <v>405</v>
      </c>
      <c r="AJ14" s="146">
        <v>386.66666666666703</v>
      </c>
      <c r="AK14" s="6">
        <v>400</v>
      </c>
      <c r="AL14" s="174">
        <v>416.66666666666703</v>
      </c>
      <c r="AM14" s="170">
        <f t="shared" si="0"/>
        <v>-7.4074074074073275</v>
      </c>
      <c r="AN14" s="170">
        <f t="shared" si="1"/>
        <v>4.1666666666667567</v>
      </c>
    </row>
    <row r="15" spans="1:40" ht="15" customHeight="1" x14ac:dyDescent="0.35">
      <c r="A15" s="2" t="s">
        <v>11</v>
      </c>
      <c r="B15" s="6">
        <v>839.43</v>
      </c>
      <c r="C15" s="6">
        <v>700</v>
      </c>
      <c r="D15" s="6">
        <v>833.33333333333337</v>
      </c>
      <c r="E15" s="6">
        <v>716.66666666666674</v>
      </c>
      <c r="F15" s="6">
        <v>800</v>
      </c>
      <c r="G15" s="24">
        <v>788.33333333333303</v>
      </c>
      <c r="H15" s="67">
        <v>794.16666666666652</v>
      </c>
      <c r="I15" s="6">
        <v>866.66666666666697</v>
      </c>
      <c r="J15" s="6">
        <v>867.10000000000025</v>
      </c>
      <c r="K15" s="91">
        <v>875</v>
      </c>
      <c r="L15" s="92">
        <v>850.12</v>
      </c>
      <c r="M15" s="13">
        <v>800</v>
      </c>
      <c r="N15" s="6">
        <v>846.66666666666697</v>
      </c>
      <c r="O15" s="6">
        <v>875</v>
      </c>
      <c r="P15" s="6">
        <v>923.80050505050508</v>
      </c>
      <c r="Q15" s="20">
        <v>950</v>
      </c>
      <c r="R15" s="47">
        <v>940</v>
      </c>
      <c r="S15" s="47">
        <v>1040</v>
      </c>
      <c r="T15" s="13">
        <v>1000</v>
      </c>
      <c r="U15" s="6">
        <v>1195.23809523809</v>
      </c>
      <c r="V15" s="6">
        <v>1183.3333333333301</v>
      </c>
      <c r="W15" s="6">
        <v>1000</v>
      </c>
      <c r="X15" s="6">
        <v>1040</v>
      </c>
      <c r="Y15" s="6">
        <v>950</v>
      </c>
      <c r="Z15" s="6">
        <v>950</v>
      </c>
      <c r="AA15" s="13">
        <v>899.59</v>
      </c>
      <c r="AB15" s="13">
        <v>870</v>
      </c>
      <c r="AC15" s="20">
        <v>895</v>
      </c>
      <c r="AD15" s="6">
        <v>870</v>
      </c>
      <c r="AE15" s="6">
        <v>780</v>
      </c>
      <c r="AF15" s="6">
        <v>765.13</v>
      </c>
      <c r="AG15" s="17">
        <v>740</v>
      </c>
      <c r="AH15" s="6">
        <v>707.85</v>
      </c>
      <c r="AI15" s="6">
        <v>700.01</v>
      </c>
      <c r="AJ15" s="146">
        <v>650</v>
      </c>
      <c r="AK15" s="6">
        <v>696.93470763403297</v>
      </c>
      <c r="AL15" s="174">
        <v>700.15</v>
      </c>
      <c r="AM15" s="170">
        <f t="shared" si="0"/>
        <v>-26.3</v>
      </c>
      <c r="AN15" s="170">
        <f t="shared" si="1"/>
        <v>0.46134771747590775</v>
      </c>
    </row>
    <row r="16" spans="1:40" ht="15" customHeight="1" x14ac:dyDescent="0.35">
      <c r="A16" s="3" t="s">
        <v>26</v>
      </c>
      <c r="B16" s="13">
        <v>1234.6775</v>
      </c>
      <c r="C16" s="13">
        <v>1280.95333333333</v>
      </c>
      <c r="D16" s="13">
        <v>1266.67</v>
      </c>
      <c r="E16" s="13">
        <v>1216.67</v>
      </c>
      <c r="F16" s="13">
        <v>1271.79890251143</v>
      </c>
      <c r="G16" s="13">
        <v>1256.67</v>
      </c>
      <c r="H16" s="13">
        <v>1260</v>
      </c>
      <c r="I16" s="13">
        <v>1256.67</v>
      </c>
      <c r="J16" s="6">
        <v>1160.5042016806699</v>
      </c>
      <c r="K16" s="91">
        <v>1166.6666666666699</v>
      </c>
      <c r="L16" s="92">
        <v>1250</v>
      </c>
      <c r="M16" s="13">
        <v>1239.5599923168891</v>
      </c>
      <c r="N16" s="6">
        <v>1250</v>
      </c>
      <c r="O16" s="6">
        <v>1250.6666666666599</v>
      </c>
      <c r="P16" s="6">
        <v>1250</v>
      </c>
      <c r="Q16" s="20">
        <v>1197</v>
      </c>
      <c r="R16" s="47">
        <v>983.33333333333303</v>
      </c>
      <c r="S16" s="47">
        <v>1006.66666666666</v>
      </c>
      <c r="T16" s="13">
        <v>1000</v>
      </c>
      <c r="U16" s="6">
        <v>1050</v>
      </c>
      <c r="V16" s="6">
        <v>1075</v>
      </c>
      <c r="W16" s="6">
        <v>986.66666666666697</v>
      </c>
      <c r="X16" s="6">
        <v>666.66666666666663</v>
      </c>
      <c r="Y16" s="6">
        <v>800</v>
      </c>
      <c r="Z16" s="6">
        <v>800</v>
      </c>
      <c r="AA16" s="13">
        <v>932.36</v>
      </c>
      <c r="AB16" s="13">
        <v>915</v>
      </c>
      <c r="AC16" s="20">
        <v>950</v>
      </c>
      <c r="AD16" s="6">
        <v>900</v>
      </c>
      <c r="AE16" s="6">
        <v>900</v>
      </c>
      <c r="AF16" s="6">
        <v>895.46</v>
      </c>
      <c r="AG16" s="17">
        <v>905</v>
      </c>
      <c r="AH16" s="6">
        <v>955</v>
      </c>
      <c r="AI16" s="6">
        <v>1000</v>
      </c>
      <c r="AJ16" s="146">
        <v>987.142857142857</v>
      </c>
      <c r="AK16" s="6">
        <v>950.33040819164603</v>
      </c>
      <c r="AL16" s="174">
        <v>1016.66666666666</v>
      </c>
      <c r="AM16" s="170">
        <f t="shared" si="0"/>
        <v>27.083333333332504</v>
      </c>
      <c r="AN16" s="170">
        <f t="shared" si="1"/>
        <v>6.9803363023228098</v>
      </c>
    </row>
    <row r="17" spans="1:40" ht="15" customHeight="1" x14ac:dyDescent="0.35">
      <c r="A17" s="2" t="s">
        <v>12</v>
      </c>
      <c r="B17" s="6">
        <v>127.515</v>
      </c>
      <c r="C17" s="6">
        <v>128.333333333333</v>
      </c>
      <c r="D17" s="6">
        <v>138.33333333333334</v>
      </c>
      <c r="E17" s="6">
        <v>146.25</v>
      </c>
      <c r="F17" s="6">
        <v>148.57142857142858</v>
      </c>
      <c r="G17" s="24">
        <v>166.66666666666666</v>
      </c>
      <c r="H17" s="20">
        <v>158</v>
      </c>
      <c r="I17" s="6">
        <v>154.28571428571428</v>
      </c>
      <c r="J17" s="6">
        <v>171.42857142857142</v>
      </c>
      <c r="K17" s="91">
        <v>164.28571428571399</v>
      </c>
      <c r="L17" s="92">
        <v>154.28571428571428</v>
      </c>
      <c r="M17" s="13">
        <v>165</v>
      </c>
      <c r="N17" s="6">
        <v>168</v>
      </c>
      <c r="O17" s="6">
        <v>157.777777777778</v>
      </c>
      <c r="P17" s="6">
        <v>150</v>
      </c>
      <c r="Q17" s="20">
        <v>155</v>
      </c>
      <c r="R17" s="47">
        <v>150.71428571428601</v>
      </c>
      <c r="S17" s="47">
        <v>154.375</v>
      </c>
      <c r="T17" s="13">
        <v>151.42857142857142</v>
      </c>
      <c r="U17" s="6">
        <v>150</v>
      </c>
      <c r="V17" s="6">
        <v>168.333333333333</v>
      </c>
      <c r="W17" s="6">
        <v>168.75</v>
      </c>
      <c r="X17" s="6">
        <v>154.375</v>
      </c>
      <c r="Y17" s="6">
        <v>143.33333333333334</v>
      </c>
      <c r="Z17" s="6">
        <v>143.33333333333334</v>
      </c>
      <c r="AA17" s="13">
        <v>142.85714285714286</v>
      </c>
      <c r="AB17" s="13">
        <v>143.33333333333334</v>
      </c>
      <c r="AC17" s="20">
        <v>140</v>
      </c>
      <c r="AD17" s="6">
        <v>154.32</v>
      </c>
      <c r="AE17" s="6">
        <v>140</v>
      </c>
      <c r="AF17" s="6">
        <v>152.03</v>
      </c>
      <c r="AG17" s="17">
        <v>138.57</v>
      </c>
      <c r="AH17" s="6">
        <v>138.57142857142858</v>
      </c>
      <c r="AI17" s="6">
        <v>152.03</v>
      </c>
      <c r="AJ17" s="146">
        <v>136.66666666666666</v>
      </c>
      <c r="AK17" s="6">
        <v>142.85714285714286</v>
      </c>
      <c r="AL17" s="174">
        <v>152.5</v>
      </c>
      <c r="AM17" s="170">
        <f t="shared" si="0"/>
        <v>6.3953488372092959</v>
      </c>
      <c r="AN17" s="170">
        <f t="shared" si="1"/>
        <v>6.7499999999999964</v>
      </c>
    </row>
    <row r="18" spans="1:40" ht="15" customHeight="1" x14ac:dyDescent="0.35">
      <c r="A18" s="2" t="s">
        <v>13</v>
      </c>
      <c r="B18" s="6">
        <v>150</v>
      </c>
      <c r="C18" s="6">
        <v>152.5</v>
      </c>
      <c r="D18" s="6">
        <v>162.85714285714286</v>
      </c>
      <c r="E18" s="6">
        <v>190</v>
      </c>
      <c r="F18" s="6">
        <v>191</v>
      </c>
      <c r="G18" s="24">
        <v>180</v>
      </c>
      <c r="H18" s="109">
        <v>184.54545454545453</v>
      </c>
      <c r="I18" s="6">
        <v>186</v>
      </c>
      <c r="J18" s="6">
        <v>203.33333333333334</v>
      </c>
      <c r="K18" s="91">
        <v>196</v>
      </c>
      <c r="L18" s="92">
        <v>178.125</v>
      </c>
      <c r="M18" s="13">
        <v>186.25</v>
      </c>
      <c r="N18" s="6">
        <v>187.333333333333</v>
      </c>
      <c r="O18" s="6">
        <v>170.76923076923077</v>
      </c>
      <c r="P18" s="6">
        <v>175.33333333333334</v>
      </c>
      <c r="Q18" s="20">
        <v>172.85714285714286</v>
      </c>
      <c r="R18" s="47">
        <v>180.25</v>
      </c>
      <c r="S18" s="47">
        <v>188.18181818181799</v>
      </c>
      <c r="T18" s="13">
        <v>171.33333333333334</v>
      </c>
      <c r="U18" s="6">
        <v>166.78571428571428</v>
      </c>
      <c r="V18" s="6">
        <v>180.833333333333</v>
      </c>
      <c r="W18" s="6">
        <v>170.90909090909091</v>
      </c>
      <c r="X18" s="6">
        <v>170</v>
      </c>
      <c r="Y18" s="6">
        <v>188</v>
      </c>
      <c r="Z18" s="6">
        <v>181.333333333333</v>
      </c>
      <c r="AA18" s="13">
        <v>189.166666666667</v>
      </c>
      <c r="AB18" s="13">
        <v>186.26249999999999</v>
      </c>
      <c r="AC18" s="20">
        <v>181.81818181818201</v>
      </c>
      <c r="AD18" s="6">
        <v>191.81818181818201</v>
      </c>
      <c r="AE18" s="6">
        <v>192.81818181818201</v>
      </c>
      <c r="AF18" s="6">
        <v>188.39</v>
      </c>
      <c r="AG18" s="17">
        <v>155.88</v>
      </c>
      <c r="AH18" s="6">
        <v>155.88235294117646</v>
      </c>
      <c r="AI18" s="6">
        <v>162.69230769230768</v>
      </c>
      <c r="AJ18" s="146">
        <v>158.66666666666666</v>
      </c>
      <c r="AK18" s="6">
        <v>178.57142857142858</v>
      </c>
      <c r="AL18" s="174">
        <v>184.54545454545499</v>
      </c>
      <c r="AM18" s="170">
        <f t="shared" si="0"/>
        <v>1.7713903743319805</v>
      </c>
      <c r="AN18" s="170">
        <f t="shared" si="1"/>
        <v>3.3454545454547859</v>
      </c>
    </row>
    <row r="19" spans="1:40" ht="15" customHeight="1" x14ac:dyDescent="0.35">
      <c r="A19" s="2" t="s">
        <v>14</v>
      </c>
      <c r="B19" s="6">
        <v>1449.13</v>
      </c>
      <c r="C19" s="6">
        <v>1450</v>
      </c>
      <c r="D19" s="6">
        <v>1362.5</v>
      </c>
      <c r="E19" s="6">
        <v>1433.3333333333333</v>
      </c>
      <c r="F19" s="6">
        <v>1550</v>
      </c>
      <c r="G19" s="24">
        <v>1600</v>
      </c>
      <c r="H19" s="109">
        <v>1592.5</v>
      </c>
      <c r="I19" s="6">
        <v>1366.6666666666667</v>
      </c>
      <c r="J19" s="6">
        <v>1370</v>
      </c>
      <c r="K19" s="91">
        <v>1366.6666666666667</v>
      </c>
      <c r="L19" s="92">
        <v>1466.6666666666699</v>
      </c>
      <c r="M19" s="13">
        <v>1212.5</v>
      </c>
      <c r="N19" s="6">
        <v>1225</v>
      </c>
      <c r="O19" s="6">
        <v>1200</v>
      </c>
      <c r="P19" s="6">
        <v>1266.6666666666667</v>
      </c>
      <c r="Q19" s="20">
        <v>1225</v>
      </c>
      <c r="R19" s="47">
        <v>1266.6666666666667</v>
      </c>
      <c r="S19" s="47">
        <v>1307.5</v>
      </c>
      <c r="T19" s="13">
        <v>1400</v>
      </c>
      <c r="U19" s="6">
        <v>1325</v>
      </c>
      <c r="V19" s="6">
        <v>1433.3333333333333</v>
      </c>
      <c r="W19" s="6">
        <v>1375</v>
      </c>
      <c r="X19" s="6">
        <v>1340</v>
      </c>
      <c r="Y19" s="6">
        <v>1500</v>
      </c>
      <c r="Z19" s="6">
        <v>1575</v>
      </c>
      <c r="AA19" s="13">
        <v>1412.5</v>
      </c>
      <c r="AB19" s="13">
        <v>1420</v>
      </c>
      <c r="AC19" s="20">
        <v>1500</v>
      </c>
      <c r="AD19" s="6">
        <v>1550</v>
      </c>
      <c r="AE19" s="6">
        <v>1600</v>
      </c>
      <c r="AF19" s="6">
        <v>1650.64</v>
      </c>
      <c r="AG19" s="17">
        <v>1666.66</v>
      </c>
      <c r="AH19" s="6">
        <v>1850</v>
      </c>
      <c r="AI19" s="6">
        <v>2300</v>
      </c>
      <c r="AJ19" s="146">
        <v>2275</v>
      </c>
      <c r="AK19" s="6">
        <v>2300</v>
      </c>
      <c r="AL19" s="174">
        <v>2273.3333333333298</v>
      </c>
      <c r="AM19" s="170">
        <f t="shared" si="0"/>
        <v>44.338624338624115</v>
      </c>
      <c r="AN19" s="170">
        <f t="shared" si="1"/>
        <v>-1.1594202898552242</v>
      </c>
    </row>
    <row r="20" spans="1:40" ht="15" customHeight="1" x14ac:dyDescent="0.35">
      <c r="A20" s="2" t="s">
        <v>15</v>
      </c>
      <c r="B20" s="6">
        <v>219.79199999999997</v>
      </c>
      <c r="C20" s="6">
        <v>247.569444444444</v>
      </c>
      <c r="D20" s="6">
        <v>227.81309977359433</v>
      </c>
      <c r="E20" s="6">
        <v>244.34439031221416</v>
      </c>
      <c r="F20" s="6">
        <v>275.21664301908476</v>
      </c>
      <c r="G20" s="24">
        <v>267.47250980151927</v>
      </c>
      <c r="H20" s="109">
        <v>296.14755056264494</v>
      </c>
      <c r="I20" s="6">
        <v>253.86642857142857</v>
      </c>
      <c r="J20" s="6">
        <v>264.27208798366593</v>
      </c>
      <c r="K20" s="91">
        <v>232.602588785877</v>
      </c>
      <c r="L20" s="92">
        <v>244.119411764706</v>
      </c>
      <c r="M20" s="13">
        <v>250.74636543580644</v>
      </c>
      <c r="N20" s="6">
        <v>240.38058886154499</v>
      </c>
      <c r="O20" s="6">
        <v>230.24214041823038</v>
      </c>
      <c r="P20" s="6">
        <v>199.88850646209136</v>
      </c>
      <c r="Q20" s="20">
        <v>195.85062494351317</v>
      </c>
      <c r="R20" s="47">
        <v>197.4263153737547</v>
      </c>
      <c r="S20" s="47">
        <v>196.32951482479783</v>
      </c>
      <c r="T20" s="13">
        <v>208.10966155561047</v>
      </c>
      <c r="U20" s="6">
        <v>195.09175258703559</v>
      </c>
      <c r="V20" s="6">
        <v>205.90938558297</v>
      </c>
      <c r="W20" s="6">
        <v>196.32951482479783</v>
      </c>
      <c r="X20" s="6">
        <v>195.81013159980972</v>
      </c>
      <c r="Y20" s="6">
        <v>151.41752832893113</v>
      </c>
      <c r="Z20" s="6">
        <v>151.41752832893113</v>
      </c>
      <c r="AA20" s="13">
        <v>150.72527660335291</v>
      </c>
      <c r="AB20" s="13">
        <v>149.64304144264065</v>
      </c>
      <c r="AC20" s="20">
        <v>156.740934037947</v>
      </c>
      <c r="AD20" s="6">
        <v>169.41117647058826</v>
      </c>
      <c r="AE20" s="6">
        <v>156.740934037947</v>
      </c>
      <c r="AF20" s="6">
        <v>159.32570395378025</v>
      </c>
      <c r="AG20" s="17">
        <v>157.68</v>
      </c>
      <c r="AH20" s="6">
        <v>157.68837292523858</v>
      </c>
      <c r="AI20" s="6">
        <v>168.39285714285714</v>
      </c>
      <c r="AJ20" s="146">
        <v>166.96541427178721</v>
      </c>
      <c r="AK20" s="6">
        <v>145.52380952380952</v>
      </c>
      <c r="AL20" s="174">
        <v>139.206537052691</v>
      </c>
      <c r="AM20" s="170">
        <f t="shared" si="0"/>
        <v>-8.064450272701345</v>
      </c>
      <c r="AN20" s="170">
        <f t="shared" si="1"/>
        <v>-4.341057653582749</v>
      </c>
    </row>
    <row r="21" spans="1:40" ht="15" customHeight="1" x14ac:dyDescent="0.35">
      <c r="A21" s="2" t="s">
        <v>16</v>
      </c>
      <c r="B21" s="6">
        <v>231.34199999999998</v>
      </c>
      <c r="C21" s="6">
        <v>256.63499999999948</v>
      </c>
      <c r="D21" s="6">
        <v>233.64652843385875</v>
      </c>
      <c r="E21" s="6">
        <v>256.62847375792421</v>
      </c>
      <c r="F21" s="6">
        <v>282.5599367952309</v>
      </c>
      <c r="G21" s="24">
        <v>288.51943854464901</v>
      </c>
      <c r="H21" s="20">
        <v>309.72254542842774</v>
      </c>
      <c r="I21" s="6">
        <v>295.55857142857138</v>
      </c>
      <c r="J21" s="6">
        <v>276.37935310876492</v>
      </c>
      <c r="K21" s="91">
        <v>266.415243020285</v>
      </c>
      <c r="L21" s="92">
        <v>248.00937500000001</v>
      </c>
      <c r="M21" s="13">
        <v>258.1438127090301</v>
      </c>
      <c r="N21" s="6">
        <v>256.578627831223</v>
      </c>
      <c r="O21" s="6">
        <v>242.48301371830789</v>
      </c>
      <c r="P21" s="6">
        <v>227.35614450908571</v>
      </c>
      <c r="Q21" s="20">
        <v>220.86904972997348</v>
      </c>
      <c r="R21" s="47">
        <v>251.35329516421999</v>
      </c>
      <c r="S21" s="47">
        <v>228.27150440595821</v>
      </c>
      <c r="T21" s="13">
        <v>229.77877416084968</v>
      </c>
      <c r="U21" s="6">
        <v>212.57771640124599</v>
      </c>
      <c r="V21" s="6">
        <v>225.81500103669916</v>
      </c>
      <c r="W21" s="6">
        <v>228.27150440595821</v>
      </c>
      <c r="X21" s="6">
        <v>225.55340411222767</v>
      </c>
      <c r="Y21" s="6">
        <v>157.41177139752222</v>
      </c>
      <c r="Z21" s="6">
        <v>173.12605711180794</v>
      </c>
      <c r="AA21" s="13">
        <v>156.88282142693907</v>
      </c>
      <c r="AB21" s="13">
        <v>150.92474736608202</v>
      </c>
      <c r="AC21" s="20">
        <v>137.10416372172554</v>
      </c>
      <c r="AD21" s="6">
        <v>145.51466666666664</v>
      </c>
      <c r="AE21" s="6">
        <v>144.57083038839221</v>
      </c>
      <c r="AF21" s="6">
        <v>146.65556003151912</v>
      </c>
      <c r="AG21" s="17">
        <v>163.41</v>
      </c>
      <c r="AH21" s="6">
        <v>167.01857517482517</v>
      </c>
      <c r="AI21" s="6">
        <v>162.55461538461537</v>
      </c>
      <c r="AJ21" s="146">
        <v>152.20923223933258</v>
      </c>
      <c r="AK21" s="6">
        <v>137.11680911680912</v>
      </c>
      <c r="AL21" s="174">
        <v>134.54043392504931</v>
      </c>
      <c r="AM21" s="170">
        <f t="shared" si="0"/>
        <v>-22.287588495034765</v>
      </c>
      <c r="AN21" s="170">
        <f t="shared" si="1"/>
        <v>-1.8789637888707047</v>
      </c>
    </row>
    <row r="22" spans="1:40" ht="15" customHeight="1" x14ac:dyDescent="0.35">
      <c r="A22" s="3" t="s">
        <v>36</v>
      </c>
      <c r="B22" s="6">
        <v>606.73</v>
      </c>
      <c r="C22" s="6">
        <v>625.27</v>
      </c>
      <c r="D22" s="6">
        <v>660</v>
      </c>
      <c r="E22" s="6">
        <v>657.82</v>
      </c>
      <c r="F22" s="6">
        <v>553.34</v>
      </c>
      <c r="G22" s="6">
        <v>638.63</v>
      </c>
      <c r="H22" s="27">
        <v>653.33000000000004</v>
      </c>
      <c r="I22" s="6">
        <v>657.63</v>
      </c>
      <c r="J22" s="67">
        <v>560.73</v>
      </c>
      <c r="K22" s="67">
        <v>639.58000000000004</v>
      </c>
      <c r="L22" s="92">
        <v>567.33266666666702</v>
      </c>
      <c r="M22" s="13">
        <v>529.52380952380952</v>
      </c>
      <c r="N22" s="6">
        <v>551.33333333333337</v>
      </c>
      <c r="O22" s="6">
        <v>561.56862745098033</v>
      </c>
      <c r="P22" s="6">
        <v>577.43589743589746</v>
      </c>
      <c r="Q22" s="20">
        <v>604.7619047619047</v>
      </c>
      <c r="R22" s="47">
        <v>688.444444444444</v>
      </c>
      <c r="S22" s="47">
        <v>691.42857142857099</v>
      </c>
      <c r="T22" s="13">
        <v>684.22222222222194</v>
      </c>
      <c r="U22" s="6">
        <v>695</v>
      </c>
      <c r="V22" s="6">
        <v>650.76923076923094</v>
      </c>
      <c r="W22" s="6">
        <v>591.42857142857144</v>
      </c>
      <c r="X22" s="6">
        <v>596.44444444444446</v>
      </c>
      <c r="Y22" s="6">
        <v>534.44444444444434</v>
      </c>
      <c r="Z22" s="6">
        <v>534.44444444444434</v>
      </c>
      <c r="AA22" s="13">
        <v>508.88888888888903</v>
      </c>
      <c r="AB22" s="13">
        <v>501.42857142857099</v>
      </c>
      <c r="AC22" s="20">
        <v>546.66666666666674</v>
      </c>
      <c r="AD22" s="6">
        <v>530.9521428571428</v>
      </c>
      <c r="AE22" s="6">
        <v>548.57142857142856</v>
      </c>
      <c r="AF22" s="6">
        <v>533.07692307692309</v>
      </c>
      <c r="AG22" s="17">
        <v>539.6</v>
      </c>
      <c r="AH22" s="6">
        <v>503.52941176470603</v>
      </c>
      <c r="AI22" s="6">
        <v>493.81</v>
      </c>
      <c r="AJ22" s="146">
        <v>546.66666666666663</v>
      </c>
      <c r="AK22" s="6">
        <v>513.77777777777783</v>
      </c>
      <c r="AL22" s="174">
        <v>510.66666666666703</v>
      </c>
      <c r="AM22" s="170">
        <f t="shared" si="0"/>
        <v>-4.4490644490643643</v>
      </c>
      <c r="AN22" s="170">
        <f t="shared" si="1"/>
        <v>-0.60553633217987046</v>
      </c>
    </row>
    <row r="23" spans="1:40" ht="15" customHeight="1" x14ac:dyDescent="0.35">
      <c r="A23" s="3" t="s">
        <v>27</v>
      </c>
      <c r="B23" s="13">
        <v>716.21666666666601</v>
      </c>
      <c r="C23" s="15">
        <v>718.33299999999997</v>
      </c>
      <c r="D23" s="13">
        <v>719.58500000000004</v>
      </c>
      <c r="E23" s="13">
        <v>723.839333333333</v>
      </c>
      <c r="F23" s="13">
        <v>737.20263556271004</v>
      </c>
      <c r="G23" s="13">
        <v>747.22</v>
      </c>
      <c r="H23" s="16">
        <v>753.05499999999995</v>
      </c>
      <c r="I23" s="13">
        <v>746.29499999999996</v>
      </c>
      <c r="J23" s="6">
        <v>720</v>
      </c>
      <c r="K23" s="91">
        <v>819.44444444444446</v>
      </c>
      <c r="L23" s="92">
        <v>800</v>
      </c>
      <c r="M23" s="13">
        <v>916.66666666667004</v>
      </c>
      <c r="N23" s="7">
        <v>922.54273504273499</v>
      </c>
      <c r="O23" s="6">
        <v>868.49206349206304</v>
      </c>
      <c r="P23" s="6">
        <v>801.85185185185185</v>
      </c>
      <c r="Q23" s="20">
        <v>922.22222222222206</v>
      </c>
      <c r="R23" s="47">
        <v>1022.8260869565216</v>
      </c>
      <c r="S23" s="47">
        <v>901.85185185185185</v>
      </c>
      <c r="T23" s="13">
        <v>917.316017316017</v>
      </c>
      <c r="U23" s="6">
        <v>841.26984126984132</v>
      </c>
      <c r="V23" s="6">
        <v>908.57142857142901</v>
      </c>
      <c r="W23" s="6">
        <v>901.85185185185185</v>
      </c>
      <c r="X23" s="6">
        <v>901.58730158730157</v>
      </c>
      <c r="Y23" s="6">
        <v>1030.952380952381</v>
      </c>
      <c r="Z23" s="6">
        <v>953.030303030303</v>
      </c>
      <c r="AA23" s="13">
        <v>959.25925925925924</v>
      </c>
      <c r="AB23" s="13">
        <v>957.77777777777806</v>
      </c>
      <c r="AC23" s="20">
        <v>996.82539682539698</v>
      </c>
      <c r="AD23" s="6">
        <v>956.82666666666705</v>
      </c>
      <c r="AE23" s="6">
        <v>905.55555555555998</v>
      </c>
      <c r="AF23" s="6">
        <v>896.82539682539698</v>
      </c>
      <c r="AG23" s="17">
        <v>857.14</v>
      </c>
      <c r="AH23" s="6">
        <v>842.857142857143</v>
      </c>
      <c r="AI23" s="6">
        <v>902.32833333333303</v>
      </c>
      <c r="AJ23" s="146">
        <v>962.96296296295998</v>
      </c>
      <c r="AK23" s="6">
        <v>965</v>
      </c>
      <c r="AL23" s="174">
        <v>971</v>
      </c>
      <c r="AM23" s="170">
        <f t="shared" si="0"/>
        <v>1.8855325914149474</v>
      </c>
      <c r="AN23" s="170">
        <f t="shared" si="1"/>
        <v>0.62176165803108807</v>
      </c>
    </row>
    <row r="24" spans="1:40" ht="15" customHeight="1" x14ac:dyDescent="0.35">
      <c r="A24" s="3" t="s">
        <v>28</v>
      </c>
      <c r="B24" s="13">
        <v>159.33375000000001</v>
      </c>
      <c r="C24" s="13">
        <v>158.773333333333</v>
      </c>
      <c r="D24" s="13">
        <v>159.35</v>
      </c>
      <c r="E24" s="13">
        <v>159.42370370370401</v>
      </c>
      <c r="F24" s="13">
        <v>157.46157338078299</v>
      </c>
      <c r="G24" s="13">
        <v>157.47</v>
      </c>
      <c r="H24" s="16">
        <v>158.59</v>
      </c>
      <c r="I24" s="13">
        <v>157.19</v>
      </c>
      <c r="J24" s="6">
        <v>131.246107597156</v>
      </c>
      <c r="K24" s="91">
        <v>150.13542013541999</v>
      </c>
      <c r="L24" s="92">
        <v>149.84714285714301</v>
      </c>
      <c r="M24" s="13">
        <v>205.54496785265999</v>
      </c>
      <c r="N24" s="6">
        <v>219.21534021534021</v>
      </c>
      <c r="O24" s="6">
        <v>215.434182325211</v>
      </c>
      <c r="P24" s="6">
        <v>236.13742976100301</v>
      </c>
      <c r="Q24" s="20">
        <v>222.05308580308585</v>
      </c>
      <c r="R24" s="47">
        <v>279.51981014277283</v>
      </c>
      <c r="S24" s="47">
        <v>269.90288976896119</v>
      </c>
      <c r="T24" s="13">
        <v>251.411335578002</v>
      </c>
      <c r="U24" s="6">
        <v>268.53625541125501</v>
      </c>
      <c r="V24" s="6">
        <v>283.30626561599098</v>
      </c>
      <c r="W24" s="6">
        <v>269.90288976896119</v>
      </c>
      <c r="X24" s="6">
        <v>260.24269711769711</v>
      </c>
      <c r="Y24" s="6">
        <v>219.41054588113408</v>
      </c>
      <c r="Z24" s="6">
        <v>217.84359431418258</v>
      </c>
      <c r="AA24" s="13">
        <v>213.75978052448599</v>
      </c>
      <c r="AB24" s="13">
        <v>195.51079682538099</v>
      </c>
      <c r="AC24" s="20">
        <v>204.32302262710201</v>
      </c>
      <c r="AD24" s="6">
        <v>205.38333333333301</v>
      </c>
      <c r="AE24" s="6">
        <v>234.32302262710232</v>
      </c>
      <c r="AF24" s="6">
        <v>200.32302262710201</v>
      </c>
      <c r="AG24" s="17">
        <v>237.84</v>
      </c>
      <c r="AH24" s="6">
        <v>207.00311579910201</v>
      </c>
      <c r="AI24" s="6">
        <v>197.66454545454499</v>
      </c>
      <c r="AJ24" s="146">
        <v>204.987673694546</v>
      </c>
      <c r="AK24" s="6">
        <v>232.40384615384613</v>
      </c>
      <c r="AL24" s="174">
        <v>207.07141343505</v>
      </c>
      <c r="AM24" s="170">
        <f t="shared" si="0"/>
        <v>-4.9449151410881127</v>
      </c>
      <c r="AN24" s="170">
        <f t="shared" si="1"/>
        <v>-10.900177917893245</v>
      </c>
    </row>
    <row r="25" spans="1:40" ht="15" customHeight="1" x14ac:dyDescent="0.35">
      <c r="A25" s="3" t="s">
        <v>35</v>
      </c>
      <c r="B25" s="6">
        <v>1035.3505670155801</v>
      </c>
      <c r="C25" s="6">
        <v>1054.86733532622</v>
      </c>
      <c r="D25" s="6">
        <v>1074.3841036368699</v>
      </c>
      <c r="E25" s="13">
        <v>1043.05555555555</v>
      </c>
      <c r="F25" s="13">
        <v>993.93735620999996</v>
      </c>
      <c r="G25" s="13">
        <v>973.33500000000004</v>
      </c>
      <c r="H25" s="13">
        <v>992.5</v>
      </c>
      <c r="I25" s="13">
        <v>993.33500000000004</v>
      </c>
      <c r="J25" s="67">
        <v>993.39831500000003</v>
      </c>
      <c r="K25" s="91">
        <v>933.33333333333337</v>
      </c>
      <c r="L25" s="92">
        <v>947.91624999999999</v>
      </c>
      <c r="M25" s="13">
        <v>754.88215488215485</v>
      </c>
      <c r="N25" s="6">
        <v>858.194444444444</v>
      </c>
      <c r="O25" s="6">
        <v>768.75</v>
      </c>
      <c r="P25" s="6">
        <v>811.45833333332996</v>
      </c>
      <c r="Q25" s="20">
        <v>890.64171122994651</v>
      </c>
      <c r="R25" s="47">
        <v>878.47222222222194</v>
      </c>
      <c r="S25" s="47">
        <v>837.5</v>
      </c>
      <c r="T25" s="13">
        <v>887.5</v>
      </c>
      <c r="U25" s="6">
        <v>816.66666666666663</v>
      </c>
      <c r="V25" s="6">
        <v>848.05194805194799</v>
      </c>
      <c r="W25" s="6">
        <v>865.70512820512999</v>
      </c>
      <c r="X25" s="6">
        <v>846.42857142857144</v>
      </c>
      <c r="Y25" s="6">
        <v>837.97268907563023</v>
      </c>
      <c r="Z25" s="6">
        <v>825</v>
      </c>
      <c r="AA25" s="13">
        <v>820</v>
      </c>
      <c r="AB25" s="13">
        <v>825.75757575757996</v>
      </c>
      <c r="AC25" s="20">
        <v>826.04166666666697</v>
      </c>
      <c r="AD25" s="6">
        <v>816.04124999999999</v>
      </c>
      <c r="AE25" s="6">
        <v>826.04166666666697</v>
      </c>
      <c r="AF25" s="6">
        <v>816.04166666666697</v>
      </c>
      <c r="AG25" s="17">
        <v>811.11</v>
      </c>
      <c r="AH25" s="6">
        <v>857.5</v>
      </c>
      <c r="AI25" s="6">
        <v>871.42857142857099</v>
      </c>
      <c r="AJ25" s="146">
        <v>850</v>
      </c>
      <c r="AK25" s="6">
        <v>879</v>
      </c>
      <c r="AL25" s="174">
        <v>906.19047619047603</v>
      </c>
      <c r="AM25" s="170">
        <f t="shared" si="0"/>
        <v>9.8412698412698223</v>
      </c>
      <c r="AN25" s="170">
        <f t="shared" si="1"/>
        <v>3.0933420011918127</v>
      </c>
    </row>
    <row r="26" spans="1:40" ht="15" customHeight="1" x14ac:dyDescent="0.35">
      <c r="A26" s="3" t="s">
        <v>37</v>
      </c>
      <c r="B26" s="6">
        <v>115.4</v>
      </c>
      <c r="C26" s="6">
        <v>124.99</v>
      </c>
      <c r="D26" s="6">
        <v>123.88</v>
      </c>
      <c r="E26" s="6">
        <v>133.13999999999999</v>
      </c>
      <c r="F26" s="6">
        <v>158.56</v>
      </c>
      <c r="G26" s="6">
        <v>139.96</v>
      </c>
      <c r="H26" s="6">
        <v>156.66999999999999</v>
      </c>
      <c r="I26" s="6">
        <v>138.88999999999999</v>
      </c>
      <c r="J26" s="67">
        <v>120.57</v>
      </c>
      <c r="K26" s="67">
        <v>140.16</v>
      </c>
      <c r="L26" s="92">
        <v>123.28444444444401</v>
      </c>
      <c r="M26" s="13">
        <v>187.77684873064399</v>
      </c>
      <c r="N26" s="6">
        <v>184.74620432957801</v>
      </c>
      <c r="O26" s="6">
        <v>196.64115623905701</v>
      </c>
      <c r="P26" s="6">
        <v>106.588547410857</v>
      </c>
      <c r="Q26" s="20">
        <v>107.3486614288275</v>
      </c>
      <c r="R26" s="47">
        <v>110.68583994050641</v>
      </c>
      <c r="S26" s="47">
        <v>101.42533256447265</v>
      </c>
      <c r="T26" s="13">
        <v>101.7636033511745</v>
      </c>
      <c r="U26" s="6">
        <v>100.71363741039931</v>
      </c>
      <c r="V26" s="6">
        <v>102.82427873270035</v>
      </c>
      <c r="W26" s="6">
        <v>101.42533256447265</v>
      </c>
      <c r="X26" s="6">
        <v>101.13140543883139</v>
      </c>
      <c r="Y26" s="6">
        <v>80.019044046103659</v>
      </c>
      <c r="Z26" s="6">
        <v>80.019044046103659</v>
      </c>
      <c r="AA26" s="13">
        <v>74.336054981180027</v>
      </c>
      <c r="AB26" s="13">
        <v>88.005398953963507</v>
      </c>
      <c r="AC26" s="20">
        <v>83.048885361447006</v>
      </c>
      <c r="AD26" s="6">
        <v>83.048461538461524</v>
      </c>
      <c r="AE26" s="6">
        <v>83.048885361447006</v>
      </c>
      <c r="AF26" s="6">
        <v>83.667254673584836</v>
      </c>
      <c r="AG26" s="17">
        <v>85.72</v>
      </c>
      <c r="AH26" s="6">
        <v>96.495508239158994</v>
      </c>
      <c r="AI26" s="6">
        <v>99.992307692307705</v>
      </c>
      <c r="AJ26" s="147">
        <v>93.923867026479556</v>
      </c>
      <c r="AK26" s="6">
        <v>85.739730919287808</v>
      </c>
      <c r="AL26" s="174">
        <v>80.432195425890257</v>
      </c>
      <c r="AM26" s="170">
        <f t="shared" si="0"/>
        <v>0.51631631533683042</v>
      </c>
      <c r="AN26" s="170">
        <f t="shared" si="1"/>
        <v>-6.1902870891837392</v>
      </c>
    </row>
    <row r="27" spans="1:40" ht="15" customHeight="1" x14ac:dyDescent="0.35">
      <c r="A27" s="3" t="s">
        <v>38</v>
      </c>
      <c r="B27" s="6">
        <v>129.49</v>
      </c>
      <c r="C27" s="6">
        <v>130.49</v>
      </c>
      <c r="D27" s="6">
        <v>123.43</v>
      </c>
      <c r="E27" s="6">
        <v>133.38</v>
      </c>
      <c r="F27" s="6">
        <v>131.96</v>
      </c>
      <c r="G27" s="6">
        <v>136.93</v>
      </c>
      <c r="H27" s="6">
        <v>133.91</v>
      </c>
      <c r="I27" s="6">
        <v>137.76</v>
      </c>
      <c r="J27" s="67">
        <v>121.63</v>
      </c>
      <c r="K27" s="67">
        <v>137.13</v>
      </c>
      <c r="L27" s="92">
        <v>125.33277777777801</v>
      </c>
      <c r="M27" s="13">
        <v>193.88857235664</v>
      </c>
      <c r="N27" s="6">
        <v>194.92202284129101</v>
      </c>
      <c r="O27" s="6">
        <v>198.241741153779</v>
      </c>
      <c r="P27" s="6">
        <v>114.48782681143901</v>
      </c>
      <c r="Q27" s="20">
        <v>128.55330357877</v>
      </c>
      <c r="R27" s="47">
        <v>135.79178971435999</v>
      </c>
      <c r="S27" s="47">
        <v>124.76381224778299</v>
      </c>
      <c r="T27" s="13">
        <v>125.32389487203</v>
      </c>
      <c r="U27" s="6">
        <v>122.487303624059</v>
      </c>
      <c r="V27" s="6">
        <v>131.741641157445</v>
      </c>
      <c r="W27" s="6">
        <v>114.76381224778326</v>
      </c>
      <c r="X27" s="6">
        <v>113.84107398229681</v>
      </c>
      <c r="Y27" s="7">
        <v>88.234466297451647</v>
      </c>
      <c r="Z27" s="7">
        <v>81.979322264529827</v>
      </c>
      <c r="AA27" s="15">
        <v>84.828015551699764</v>
      </c>
      <c r="AB27" s="13">
        <v>87.715249665994122</v>
      </c>
      <c r="AC27" s="20">
        <v>89.133907933160003</v>
      </c>
      <c r="AD27" s="6">
        <v>89.544666666666998</v>
      </c>
      <c r="AE27" s="6">
        <v>89.133907933160003</v>
      </c>
      <c r="AF27" s="6">
        <v>88.386683162064003</v>
      </c>
      <c r="AG27" s="17">
        <v>92.89</v>
      </c>
      <c r="AH27" s="6">
        <v>92.899336117897391</v>
      </c>
      <c r="AI27" s="6">
        <v>89.401538461538479</v>
      </c>
      <c r="AJ27" s="146">
        <v>117.63085542168649</v>
      </c>
      <c r="AK27" s="6">
        <v>108.57987894276199</v>
      </c>
      <c r="AL27" s="174">
        <v>81.761051754746603</v>
      </c>
      <c r="AM27" s="170">
        <f t="shared" si="0"/>
        <v>-0.2662506882880924</v>
      </c>
      <c r="AN27" s="170">
        <f t="shared" si="1"/>
        <v>-24.699628926785749</v>
      </c>
    </row>
    <row r="28" spans="1:40" ht="15" customHeight="1" x14ac:dyDescent="0.35">
      <c r="A28" s="2" t="s">
        <v>17</v>
      </c>
      <c r="B28" s="6">
        <v>950.54124999999999</v>
      </c>
      <c r="C28" s="6">
        <v>986.90333333333297</v>
      </c>
      <c r="D28" s="6">
        <v>1082.2222222222199</v>
      </c>
      <c r="E28" s="6">
        <v>1074.6031746031699</v>
      </c>
      <c r="F28" s="6">
        <v>1183.6363636363601</v>
      </c>
      <c r="G28" s="24">
        <v>1146.9047619047601</v>
      </c>
      <c r="H28" s="67">
        <v>1165.27056277056</v>
      </c>
      <c r="I28" s="6">
        <v>1152.5840000000001</v>
      </c>
      <c r="J28" s="6">
        <v>1010.8155963637691</v>
      </c>
      <c r="K28" s="91">
        <v>1180.89026915114</v>
      </c>
      <c r="L28" s="92">
        <v>1187.4860000000001</v>
      </c>
      <c r="M28" s="13">
        <v>1179.6401515151499</v>
      </c>
      <c r="N28" s="6">
        <v>1265.9203980099503</v>
      </c>
      <c r="O28" s="6">
        <v>1256.19047619048</v>
      </c>
      <c r="P28" s="6">
        <v>1007.6190476190477</v>
      </c>
      <c r="Q28" s="20">
        <v>978.20512820512795</v>
      </c>
      <c r="R28" s="47">
        <v>1020.83333333333</v>
      </c>
      <c r="S28" s="47">
        <v>1167.87878787879</v>
      </c>
      <c r="T28" s="13">
        <v>1189.8989898989901</v>
      </c>
      <c r="U28" s="6">
        <v>1162.4074074074099</v>
      </c>
      <c r="V28" s="6">
        <v>1146.5151515151515</v>
      </c>
      <c r="W28" s="6">
        <v>1098.98989898989</v>
      </c>
      <c r="X28" s="6">
        <v>1067.87878787879</v>
      </c>
      <c r="Y28" s="6">
        <v>1008.42712842713</v>
      </c>
      <c r="Z28" s="6">
        <v>977.77777777777806</v>
      </c>
      <c r="AA28" s="13">
        <v>950</v>
      </c>
      <c r="AB28" s="13">
        <v>930</v>
      </c>
      <c r="AC28" s="20">
        <v>966.66666666667004</v>
      </c>
      <c r="AD28" s="6">
        <v>955.36333333333005</v>
      </c>
      <c r="AE28" s="6">
        <v>891.48148148148005</v>
      </c>
      <c r="AF28" s="6">
        <v>875.36231884057997</v>
      </c>
      <c r="AG28" s="17">
        <v>889.52</v>
      </c>
      <c r="AH28" s="6">
        <v>869.04761904761995</v>
      </c>
      <c r="AI28" s="6">
        <v>902.17499999999995</v>
      </c>
      <c r="AJ28" s="146">
        <v>959.84126984126999</v>
      </c>
      <c r="AK28" s="6">
        <v>1000</v>
      </c>
      <c r="AL28" s="174">
        <v>950</v>
      </c>
      <c r="AM28" s="170">
        <f t="shared" si="0"/>
        <v>-2.8409090909091184</v>
      </c>
      <c r="AN28" s="170">
        <f t="shared" si="1"/>
        <v>-5</v>
      </c>
    </row>
    <row r="29" spans="1:40" ht="15" customHeight="1" x14ac:dyDescent="0.35">
      <c r="A29" s="2" t="s">
        <v>18</v>
      </c>
      <c r="B29" s="6">
        <v>1688.9749999999999</v>
      </c>
      <c r="C29" s="6">
        <v>1632.5</v>
      </c>
      <c r="D29" s="6">
        <v>1568.37606837607</v>
      </c>
      <c r="E29" s="6">
        <v>2106.9389547650399</v>
      </c>
      <c r="F29" s="6">
        <v>2309.7222222222199</v>
      </c>
      <c r="G29" s="24">
        <v>2461.5056818181802</v>
      </c>
      <c r="H29" s="67">
        <v>2385.6139520202</v>
      </c>
      <c r="I29" s="6">
        <v>2293.3333333333298</v>
      </c>
      <c r="J29" s="6">
        <v>2300</v>
      </c>
      <c r="K29" s="91">
        <v>2243.3333333333298</v>
      </c>
      <c r="L29" s="92">
        <v>2173.645</v>
      </c>
      <c r="M29" s="13">
        <v>2771.6302627413702</v>
      </c>
      <c r="N29" s="6">
        <v>2112.7566877566901</v>
      </c>
      <c r="O29" s="6">
        <v>2192.0634920634898</v>
      </c>
      <c r="P29" s="6">
        <v>1748.2905982906</v>
      </c>
      <c r="Q29" s="20">
        <v>1747.11538461538</v>
      </c>
      <c r="R29" s="47">
        <v>1791.34199134199</v>
      </c>
      <c r="S29" s="47">
        <v>2019.0476190476199</v>
      </c>
      <c r="T29" s="13">
        <v>1496.2962962962965</v>
      </c>
      <c r="U29" s="6">
        <v>1477.4928774928801</v>
      </c>
      <c r="V29" s="6">
        <v>1481.9727891156499</v>
      </c>
      <c r="W29" s="6">
        <v>1210.8843537415</v>
      </c>
      <c r="X29" s="6">
        <v>1141.6666666666699</v>
      </c>
      <c r="Y29" s="6">
        <v>1206.67989417989</v>
      </c>
      <c r="Z29" s="6">
        <v>1218.5185185185201</v>
      </c>
      <c r="AA29" s="13">
        <v>1230.81168831169</v>
      </c>
      <c r="AB29" s="13">
        <v>1254.9206349206299</v>
      </c>
      <c r="AC29" s="20">
        <v>1275.6613756613799</v>
      </c>
      <c r="AD29" s="6">
        <v>1249.48166666667</v>
      </c>
      <c r="AE29" s="6">
        <v>1281.4814814814799</v>
      </c>
      <c r="AF29" s="6">
        <v>1281.4814814814799</v>
      </c>
      <c r="AG29" s="17">
        <v>1269.05</v>
      </c>
      <c r="AH29" s="6">
        <v>1281.94662480377</v>
      </c>
      <c r="AI29" s="6">
        <v>1314.6375</v>
      </c>
      <c r="AJ29" s="146">
        <v>1295.4545454545455</v>
      </c>
      <c r="AK29" s="6">
        <v>1316.6666666666667</v>
      </c>
      <c r="AL29" s="174">
        <v>1340.7738095238101</v>
      </c>
      <c r="AM29" s="170">
        <f t="shared" si="0"/>
        <v>10.033108988276068</v>
      </c>
      <c r="AN29" s="170">
        <f t="shared" si="1"/>
        <v>1.8309222423146845</v>
      </c>
    </row>
    <row r="30" spans="1:40" ht="15" customHeight="1" x14ac:dyDescent="0.35">
      <c r="A30" s="2" t="s">
        <v>19</v>
      </c>
      <c r="B30" s="6">
        <v>213.67699999999999</v>
      </c>
      <c r="C30" s="6">
        <v>214.39812499999999</v>
      </c>
      <c r="D30" s="6">
        <v>212.99805749805699</v>
      </c>
      <c r="E30" s="6">
        <v>171.76312576312574</v>
      </c>
      <c r="F30" s="6">
        <v>153.85923600209316</v>
      </c>
      <c r="G30" s="24">
        <v>167.435897435897</v>
      </c>
      <c r="H30" s="67">
        <v>160.64756671899508</v>
      </c>
      <c r="I30" s="6">
        <v>172.17846153846199</v>
      </c>
      <c r="J30" s="6">
        <v>172.788194444444</v>
      </c>
      <c r="K30" s="91">
        <v>170.17948717948701</v>
      </c>
      <c r="L30" s="92">
        <v>183.61066666666699</v>
      </c>
      <c r="M30" s="13">
        <v>183.94383394383397</v>
      </c>
      <c r="N30" s="6">
        <v>209.85989833871733</v>
      </c>
      <c r="O30" s="6">
        <v>222.43353549845659</v>
      </c>
      <c r="P30" s="6">
        <v>227.0407933288258</v>
      </c>
      <c r="Q30" s="20">
        <v>233.45277910495301</v>
      </c>
      <c r="R30" s="47">
        <v>251.069340016708</v>
      </c>
      <c r="S30" s="47">
        <v>263.35508935508938</v>
      </c>
      <c r="T30" s="13">
        <v>295.79821694759778</v>
      </c>
      <c r="U30" s="6">
        <v>282.12121212121212</v>
      </c>
      <c r="V30" s="6">
        <v>257.00549450549448</v>
      </c>
      <c r="W30" s="6">
        <v>263.35508935508938</v>
      </c>
      <c r="X30" s="6">
        <v>257.31206293706293</v>
      </c>
      <c r="Y30" s="6">
        <v>220.00000000000003</v>
      </c>
      <c r="Z30" s="6">
        <v>226.66666666666669</v>
      </c>
      <c r="AA30" s="13">
        <v>199.82323232323199</v>
      </c>
      <c r="AB30" s="13">
        <v>170.97663139329799</v>
      </c>
      <c r="AC30" s="20">
        <v>160.83333333333334</v>
      </c>
      <c r="AD30" s="6">
        <v>159.7225</v>
      </c>
      <c r="AE30" s="6">
        <v>160.83333333333334</v>
      </c>
      <c r="AF30" s="6">
        <v>163</v>
      </c>
      <c r="AG30" s="17">
        <v>204.27</v>
      </c>
      <c r="AH30" s="6">
        <v>226.89537515624471</v>
      </c>
      <c r="AI30" s="6">
        <v>258.22461538461539</v>
      </c>
      <c r="AJ30" s="146">
        <v>303.56934731934734</v>
      </c>
      <c r="AK30" s="6">
        <v>293.080357142857</v>
      </c>
      <c r="AL30" s="174">
        <v>280.19047619047598</v>
      </c>
      <c r="AM30" s="170">
        <f t="shared" si="0"/>
        <v>23.613445378151159</v>
      </c>
      <c r="AN30" s="170">
        <f t="shared" si="1"/>
        <v>-4.3980705762884238</v>
      </c>
    </row>
    <row r="31" spans="1:40" ht="15" customHeight="1" x14ac:dyDescent="0.35">
      <c r="A31" s="3" t="s">
        <v>39</v>
      </c>
      <c r="B31" s="6">
        <v>425.66</v>
      </c>
      <c r="C31" s="6">
        <v>471.59</v>
      </c>
      <c r="D31" s="6">
        <v>506.88</v>
      </c>
      <c r="E31" s="6">
        <v>500.92</v>
      </c>
      <c r="F31" s="6">
        <v>494.51</v>
      </c>
      <c r="G31" s="6">
        <v>500.67</v>
      </c>
      <c r="H31" s="6">
        <v>518.77</v>
      </c>
      <c r="I31" s="6">
        <v>529.33000000000004</v>
      </c>
      <c r="J31" s="67">
        <v>446.25</v>
      </c>
      <c r="K31" s="67">
        <v>501.42</v>
      </c>
      <c r="L31" s="92">
        <v>484.44277777777774</v>
      </c>
      <c r="M31" s="13">
        <v>530</v>
      </c>
      <c r="N31" s="6">
        <v>523.33333333333348</v>
      </c>
      <c r="O31" s="6">
        <v>529.41176470588232</v>
      </c>
      <c r="P31" s="6">
        <v>520.95238095238096</v>
      </c>
      <c r="Q31" s="20">
        <v>525.71428571428578</v>
      </c>
      <c r="R31" s="47">
        <v>527.33333333333303</v>
      </c>
      <c r="S31" s="47">
        <v>592.444444444444</v>
      </c>
      <c r="T31" s="13">
        <v>487.99999999999994</v>
      </c>
      <c r="U31" s="6">
        <v>509.01960784313718</v>
      </c>
      <c r="V31" s="6">
        <v>494.444444444444</v>
      </c>
      <c r="W31" s="6">
        <v>492.44444444444446</v>
      </c>
      <c r="X31" s="6">
        <v>493.33333333333337</v>
      </c>
      <c r="Y31" s="6">
        <v>425.23809523809501</v>
      </c>
      <c r="Z31" s="6">
        <v>455.23809523809501</v>
      </c>
      <c r="AA31" s="13">
        <v>474.87179487179492</v>
      </c>
      <c r="AB31" s="13">
        <v>478.43137254901967</v>
      </c>
      <c r="AC31" s="20">
        <v>459.04761904761892</v>
      </c>
      <c r="AD31" s="6">
        <v>450.95214285714286</v>
      </c>
      <c r="AE31" s="6">
        <v>459.04761904761909</v>
      </c>
      <c r="AF31" s="6">
        <v>453.33333333333337</v>
      </c>
      <c r="AG31" s="17">
        <v>417.03</v>
      </c>
      <c r="AH31" s="6">
        <v>417.03703703703707</v>
      </c>
      <c r="AI31" s="6">
        <v>440</v>
      </c>
      <c r="AJ31" s="146">
        <v>460.51282051282055</v>
      </c>
      <c r="AK31" s="6">
        <v>424.16666666666663</v>
      </c>
      <c r="AL31" s="174">
        <v>438.88888888888886</v>
      </c>
      <c r="AM31" s="170">
        <f t="shared" si="0"/>
        <v>-3.5913528591352453</v>
      </c>
      <c r="AN31" s="170">
        <f t="shared" si="1"/>
        <v>3.4708578912901134</v>
      </c>
    </row>
    <row r="32" spans="1:40" ht="15" customHeight="1" x14ac:dyDescent="0.35">
      <c r="A32" s="3" t="s">
        <v>40</v>
      </c>
      <c r="B32" s="6">
        <v>245.63</v>
      </c>
      <c r="C32" s="6">
        <v>269.44</v>
      </c>
      <c r="D32" s="6">
        <v>234.58</v>
      </c>
      <c r="E32" s="6">
        <v>233.49</v>
      </c>
      <c r="F32" s="6">
        <v>242.05</v>
      </c>
      <c r="G32" s="6">
        <v>263.33</v>
      </c>
      <c r="H32" s="6">
        <v>260</v>
      </c>
      <c r="I32" s="6">
        <v>296.02</v>
      </c>
      <c r="J32" s="67">
        <v>247.44</v>
      </c>
      <c r="K32" s="67">
        <v>263.72000000000003</v>
      </c>
      <c r="L32" s="92">
        <v>281.25</v>
      </c>
      <c r="M32" s="13">
        <v>283.33333333333331</v>
      </c>
      <c r="N32" s="6">
        <v>357.777777777778</v>
      </c>
      <c r="O32" s="6">
        <v>348.71794871794901</v>
      </c>
      <c r="P32" s="6">
        <v>298.14814814814798</v>
      </c>
      <c r="Q32" s="20">
        <v>280.41958041957997</v>
      </c>
      <c r="R32" s="47">
        <v>288.80952380952402</v>
      </c>
      <c r="S32" s="47">
        <v>286.66666666666703</v>
      </c>
      <c r="T32" s="13">
        <v>305.75757575757598</v>
      </c>
      <c r="U32" s="6">
        <v>337.72413793103453</v>
      </c>
      <c r="V32" s="6">
        <v>333.33333333333297</v>
      </c>
      <c r="W32" s="6">
        <v>232.380952380953</v>
      </c>
      <c r="X32" s="6">
        <v>297.222222222222</v>
      </c>
      <c r="Y32" s="6">
        <v>268.93939393939399</v>
      </c>
      <c r="Z32" s="6">
        <v>253.55477855477901</v>
      </c>
      <c r="AA32" s="13">
        <v>226.98412698412699</v>
      </c>
      <c r="AB32" s="13">
        <v>204.76190476190499</v>
      </c>
      <c r="AC32" s="20">
        <v>195.90336134453801</v>
      </c>
      <c r="AD32" s="6">
        <v>181.86750000000001</v>
      </c>
      <c r="AE32" s="6">
        <v>131.61764705882399</v>
      </c>
      <c r="AF32" s="6">
        <v>148.28431372548999</v>
      </c>
      <c r="AG32" s="17">
        <v>142.47999999999999</v>
      </c>
      <c r="AH32" s="6">
        <v>124.725274725275</v>
      </c>
      <c r="AI32" s="6">
        <v>137.5</v>
      </c>
      <c r="AJ32" s="146">
        <v>201.53846153846101</v>
      </c>
      <c r="AK32" s="6">
        <v>175</v>
      </c>
      <c r="AL32" s="174">
        <v>168.75</v>
      </c>
      <c r="AM32" s="170">
        <f t="shared" si="0"/>
        <v>-33.4463341760516</v>
      </c>
      <c r="AN32" s="170">
        <f t="shared" si="1"/>
        <v>-3.5714285714285712</v>
      </c>
    </row>
    <row r="33" spans="1:40" ht="15" customHeight="1" x14ac:dyDescent="0.35">
      <c r="A33" s="3" t="s">
        <v>41</v>
      </c>
      <c r="B33" s="6">
        <v>240.29</v>
      </c>
      <c r="C33" s="6">
        <v>235.71</v>
      </c>
      <c r="D33" s="6">
        <v>230.84</v>
      </c>
      <c r="E33" s="6">
        <v>257.39999999999998</v>
      </c>
      <c r="F33" s="6">
        <v>254.58</v>
      </c>
      <c r="G33" s="6">
        <v>238.34</v>
      </c>
      <c r="H33" s="6">
        <v>230</v>
      </c>
      <c r="I33" s="27">
        <v>270</v>
      </c>
      <c r="J33" s="8">
        <v>238.99</v>
      </c>
      <c r="K33" s="67">
        <v>238.69</v>
      </c>
      <c r="L33" s="92">
        <v>266.66500000000002</v>
      </c>
      <c r="M33" s="13">
        <v>266.66666666666703</v>
      </c>
      <c r="N33" s="6">
        <v>328.57142857142901</v>
      </c>
      <c r="O33" s="6">
        <v>343.33333333333297</v>
      </c>
      <c r="P33" s="6">
        <v>299.24242424242402</v>
      </c>
      <c r="Q33" s="20">
        <v>270.07575757575802</v>
      </c>
      <c r="R33" s="47">
        <v>294.444444444444</v>
      </c>
      <c r="S33" s="47">
        <v>318.37606837606802</v>
      </c>
      <c r="T33" s="13">
        <v>316.66666666666703</v>
      </c>
      <c r="U33" s="6">
        <v>324.48717948717899</v>
      </c>
      <c r="V33" s="6">
        <v>330.769230769231</v>
      </c>
      <c r="W33" s="6">
        <v>276.98412698412699</v>
      </c>
      <c r="X33" s="6">
        <v>262.93040293040298</v>
      </c>
      <c r="Y33" s="6">
        <v>252.469135802469</v>
      </c>
      <c r="Z33" s="6">
        <v>246.031746031746</v>
      </c>
      <c r="AA33" s="13">
        <v>205.555555555556</v>
      </c>
      <c r="AB33" s="13">
        <v>202.30769230769201</v>
      </c>
      <c r="AC33" s="20">
        <v>207.142857142857</v>
      </c>
      <c r="AD33" s="6">
        <v>207.14500000000001</v>
      </c>
      <c r="AE33" s="6">
        <v>207.142857142857</v>
      </c>
      <c r="AF33" s="6">
        <v>177.142857142857</v>
      </c>
      <c r="AG33" s="17">
        <v>183.33</v>
      </c>
      <c r="AH33" s="6">
        <v>173.333333333333</v>
      </c>
      <c r="AI33" s="6">
        <v>142.85499999999999</v>
      </c>
      <c r="AJ33" s="146">
        <v>166.666666666667</v>
      </c>
      <c r="AK33" s="6">
        <v>175.833333333333</v>
      </c>
      <c r="AL33" s="174">
        <v>163.888888888889</v>
      </c>
      <c r="AM33" s="170">
        <f t="shared" si="0"/>
        <v>-33.387096774193495</v>
      </c>
      <c r="AN33" s="170">
        <f t="shared" si="1"/>
        <v>-6.7930489731435211</v>
      </c>
    </row>
    <row r="34" spans="1:40" ht="15" customHeight="1" x14ac:dyDescent="0.35">
      <c r="A34" s="2" t="s">
        <v>20</v>
      </c>
      <c r="B34" s="6">
        <v>343.84699999999998</v>
      </c>
      <c r="C34" s="6">
        <v>387.91824999999994</v>
      </c>
      <c r="D34" s="6">
        <v>357.1625344352617</v>
      </c>
      <c r="E34" s="6">
        <v>299.53315623770197</v>
      </c>
      <c r="F34" s="6">
        <v>297.57575757575802</v>
      </c>
      <c r="G34" s="24">
        <v>290.17803030303031</v>
      </c>
      <c r="H34" s="20">
        <v>286.78235698727502</v>
      </c>
      <c r="I34" s="6">
        <v>277.30599999999993</v>
      </c>
      <c r="J34" s="27">
        <v>279.06582054309325</v>
      </c>
      <c r="K34" s="91">
        <v>270.30681818181802</v>
      </c>
      <c r="L34" s="92">
        <v>269.38636363636402</v>
      </c>
      <c r="M34" s="13">
        <v>241.04019086973634</v>
      </c>
      <c r="N34" s="6">
        <v>254.71380471380473</v>
      </c>
      <c r="O34" s="6">
        <v>240.3154761904762</v>
      </c>
      <c r="P34" s="6">
        <v>253.02651515151516</v>
      </c>
      <c r="Q34" s="20">
        <v>242.82407407407405</v>
      </c>
      <c r="R34" s="47">
        <v>247.43897306397307</v>
      </c>
      <c r="S34" s="47">
        <v>247.40530303030306</v>
      </c>
      <c r="T34" s="13">
        <v>248.56770833333334</v>
      </c>
      <c r="U34" s="6">
        <v>237.18118686868686</v>
      </c>
      <c r="V34" s="6">
        <v>228.09659090909099</v>
      </c>
      <c r="W34" s="6">
        <v>229.59280303030306</v>
      </c>
      <c r="X34" s="6">
        <v>249.15633608815426</v>
      </c>
      <c r="Y34" s="6">
        <v>218.15340909090909</v>
      </c>
      <c r="Z34" s="6">
        <v>218.15340909090909</v>
      </c>
      <c r="AA34" s="13">
        <v>225.442708333333</v>
      </c>
      <c r="AB34" s="13">
        <v>238.12366325578472</v>
      </c>
      <c r="AC34" s="20">
        <v>242.62568870523418</v>
      </c>
      <c r="AD34" s="6">
        <v>268.90444444444398</v>
      </c>
      <c r="AE34" s="6">
        <v>242.62568870523418</v>
      </c>
      <c r="AF34" s="6">
        <v>255.431397306397</v>
      </c>
      <c r="AG34" s="17">
        <v>244.29</v>
      </c>
      <c r="AH34" s="6">
        <v>244.29235537190081</v>
      </c>
      <c r="AI34" s="6">
        <v>260.48555555555555</v>
      </c>
      <c r="AJ34" s="146">
        <v>302.06358369794202</v>
      </c>
      <c r="AK34" s="6">
        <v>280.57692307692309</v>
      </c>
      <c r="AL34" s="174">
        <v>290.45454545454544</v>
      </c>
      <c r="AM34" s="170">
        <f t="shared" si="0"/>
        <v>33.142336241698125</v>
      </c>
      <c r="AN34" s="170">
        <f t="shared" si="1"/>
        <v>3.5204685650196152</v>
      </c>
    </row>
    <row r="35" spans="1:40" ht="15" customHeight="1" x14ac:dyDescent="0.35">
      <c r="A35" s="2" t="s">
        <v>21</v>
      </c>
      <c r="B35" s="6">
        <v>243.37300000000005</v>
      </c>
      <c r="C35" s="6">
        <v>285.14875000000001</v>
      </c>
      <c r="D35" s="6">
        <v>249.16161616161614</v>
      </c>
      <c r="E35" s="6">
        <v>259.53546437389133</v>
      </c>
      <c r="F35" s="6">
        <v>260.37874979051452</v>
      </c>
      <c r="G35" s="24">
        <v>269.396974739717</v>
      </c>
      <c r="H35" s="67">
        <v>264.88786226511576</v>
      </c>
      <c r="I35" s="6">
        <v>257.96615384615399</v>
      </c>
      <c r="J35" s="27">
        <v>257.16878730588405</v>
      </c>
      <c r="K35" s="91">
        <v>251.50271950272</v>
      </c>
      <c r="L35" s="92">
        <v>240.91411764705899</v>
      </c>
      <c r="M35" s="13">
        <v>260.51423324150596</v>
      </c>
      <c r="N35" s="6">
        <v>229.60365145709974</v>
      </c>
      <c r="O35" s="6">
        <v>238.15930322395843</v>
      </c>
      <c r="P35" s="6">
        <v>226.05709605709603</v>
      </c>
      <c r="Q35" s="20">
        <v>219.36285936285933</v>
      </c>
      <c r="R35" s="47">
        <v>243.22758124228716</v>
      </c>
      <c r="S35" s="47">
        <v>232.42706496321622</v>
      </c>
      <c r="T35" s="13">
        <v>220.27680652680658</v>
      </c>
      <c r="U35" s="6">
        <v>221.15161420689233</v>
      </c>
      <c r="V35" s="6">
        <v>234.94408369408399</v>
      </c>
      <c r="W35" s="6">
        <v>232.42706496321622</v>
      </c>
      <c r="X35" s="6">
        <v>230.35740694927983</v>
      </c>
      <c r="Y35" s="7">
        <v>240.74125946674965</v>
      </c>
      <c r="Z35" s="7">
        <v>240.74125946674965</v>
      </c>
      <c r="AA35" s="15">
        <v>259.40972222222223</v>
      </c>
      <c r="AB35" s="15">
        <v>239.56035181578801</v>
      </c>
      <c r="AC35" s="22">
        <v>256.01285122929602</v>
      </c>
      <c r="AD35" s="7">
        <v>259.61714285714299</v>
      </c>
      <c r="AE35" s="7">
        <v>206.49362046006513</v>
      </c>
      <c r="AF35" s="7">
        <v>255.18916776325401</v>
      </c>
      <c r="AG35" s="17">
        <v>275.35000000000002</v>
      </c>
      <c r="AH35" s="6">
        <v>275.35226940826726</v>
      </c>
      <c r="AI35" s="6">
        <v>284.435454545455</v>
      </c>
      <c r="AJ35" s="146">
        <v>296.50731452455591</v>
      </c>
      <c r="AK35" s="6">
        <v>273.42896174863398</v>
      </c>
      <c r="AL35" s="174">
        <v>292.77146464646501</v>
      </c>
      <c r="AM35" s="170">
        <f t="shared" si="0"/>
        <v>21.612500198330807</v>
      </c>
      <c r="AN35" s="170">
        <f t="shared" si="1"/>
        <v>7.0740505227141179</v>
      </c>
    </row>
    <row r="36" spans="1:40" ht="15" customHeight="1" x14ac:dyDescent="0.35">
      <c r="A36" s="2" t="s">
        <v>22</v>
      </c>
      <c r="B36" s="6">
        <v>283.39</v>
      </c>
      <c r="C36" s="6">
        <v>290.45</v>
      </c>
      <c r="D36" s="6">
        <v>307.30380730380733</v>
      </c>
      <c r="E36" s="6">
        <v>380</v>
      </c>
      <c r="F36" s="6">
        <v>387.37373737373701</v>
      </c>
      <c r="G36" s="24">
        <v>397.68373389062998</v>
      </c>
      <c r="H36" s="67">
        <v>392.5287356321835</v>
      </c>
      <c r="I36" s="6">
        <v>287.88</v>
      </c>
      <c r="J36" s="27">
        <v>284.09090909090901</v>
      </c>
      <c r="K36" s="91">
        <v>281.87878787878799</v>
      </c>
      <c r="L36" s="92">
        <v>237.4075</v>
      </c>
      <c r="M36" s="13">
        <v>312.85429785013497</v>
      </c>
      <c r="N36" s="6">
        <v>302</v>
      </c>
      <c r="O36" s="6">
        <v>328.39393939393898</v>
      </c>
      <c r="P36" s="6">
        <v>290.60606060606102</v>
      </c>
      <c r="Q36" s="20">
        <v>270.70707070707073</v>
      </c>
      <c r="R36" s="47">
        <v>280</v>
      </c>
      <c r="S36" s="47">
        <v>306.17032392894498</v>
      </c>
      <c r="T36" s="13">
        <v>317.21212121212102</v>
      </c>
      <c r="U36" s="6">
        <v>322.222222222222</v>
      </c>
      <c r="V36" s="6">
        <v>332.21212121212102</v>
      </c>
      <c r="W36" s="6">
        <v>353.29153605015699</v>
      </c>
      <c r="X36" s="6">
        <v>396.17032392894464</v>
      </c>
      <c r="Y36" s="6">
        <v>246.46464646464651</v>
      </c>
      <c r="Z36" s="6">
        <v>246.46464646464651</v>
      </c>
      <c r="AA36" s="13">
        <v>234.69065656565701</v>
      </c>
      <c r="AB36" s="13">
        <v>261.26785092302299</v>
      </c>
      <c r="AC36" s="20">
        <v>292.57575757575802</v>
      </c>
      <c r="AD36" s="6">
        <v>301.96749999999997</v>
      </c>
      <c r="AE36" s="6">
        <v>232.57575757575759</v>
      </c>
      <c r="AF36" s="6">
        <v>252.57575757575799</v>
      </c>
      <c r="AG36" s="17">
        <v>236.36</v>
      </c>
      <c r="AH36" s="6">
        <v>236.36363636363637</v>
      </c>
      <c r="AI36" s="6">
        <v>267.19</v>
      </c>
      <c r="AJ36" s="146">
        <v>242.42424242424244</v>
      </c>
      <c r="AK36" s="6">
        <v>258.33333333333297</v>
      </c>
      <c r="AL36" s="174">
        <v>284.04040404040398</v>
      </c>
      <c r="AM36" s="170">
        <f t="shared" si="0"/>
        <v>15.24590163934422</v>
      </c>
      <c r="AN36" s="170">
        <f t="shared" si="1"/>
        <v>9.9511241446726633</v>
      </c>
    </row>
    <row r="37" spans="1:40" ht="15" customHeight="1" x14ac:dyDescent="0.35">
      <c r="A37" s="2" t="s">
        <v>23</v>
      </c>
      <c r="B37" s="6">
        <v>342.04499999999996</v>
      </c>
      <c r="C37" s="6">
        <v>323.84944444444398</v>
      </c>
      <c r="D37" s="6">
        <v>316.98368888122212</v>
      </c>
      <c r="E37" s="6">
        <v>319.13683451766695</v>
      </c>
      <c r="F37" s="6">
        <v>320.030303030303</v>
      </c>
      <c r="G37" s="24">
        <v>316.74816086625265</v>
      </c>
      <c r="H37" s="67">
        <v>318.38923194827782</v>
      </c>
      <c r="I37" s="6">
        <v>391.28399999999999</v>
      </c>
      <c r="J37" s="27">
        <v>353.38171632289277</v>
      </c>
      <c r="K37" s="154">
        <v>319.85569985569981</v>
      </c>
      <c r="L37" s="91">
        <v>319.85569985569981</v>
      </c>
      <c r="M37" s="13">
        <v>328.616115067728</v>
      </c>
      <c r="N37" s="6">
        <v>307.21785202605889</v>
      </c>
      <c r="O37" s="6">
        <v>294.89580032860198</v>
      </c>
      <c r="P37" s="6">
        <v>287.08765070055398</v>
      </c>
      <c r="Q37" s="20">
        <v>291.39681255277236</v>
      </c>
      <c r="R37" s="47">
        <v>307.31254720034502</v>
      </c>
      <c r="S37" s="47">
        <v>367.57820983301599</v>
      </c>
      <c r="T37" s="13">
        <v>377.01358769314197</v>
      </c>
      <c r="U37" s="6">
        <v>367.99242424242402</v>
      </c>
      <c r="V37" s="6">
        <v>356.94297816878498</v>
      </c>
      <c r="W37" s="6">
        <v>369.28021876158698</v>
      </c>
      <c r="X37" s="6">
        <v>368.86912746188602</v>
      </c>
      <c r="Y37" s="6">
        <v>264.90909090909093</v>
      </c>
      <c r="Z37" s="6">
        <v>264.90909090909093</v>
      </c>
      <c r="AA37" s="13">
        <v>300.41402683338202</v>
      </c>
      <c r="AB37" s="13">
        <v>296.15512894887638</v>
      </c>
      <c r="AC37" s="20">
        <v>291.42167644183775</v>
      </c>
      <c r="AD37" s="6">
        <v>304.31307692307701</v>
      </c>
      <c r="AE37" s="6">
        <v>291.42167644183775</v>
      </c>
      <c r="AF37" s="6">
        <v>323.28821715918502</v>
      </c>
      <c r="AG37" s="17">
        <v>366.01</v>
      </c>
      <c r="AH37" s="6">
        <v>366.01476070226067</v>
      </c>
      <c r="AI37" s="6">
        <v>368.271428571429</v>
      </c>
      <c r="AJ37" s="146">
        <v>389.65618831998137</v>
      </c>
      <c r="AK37" s="6">
        <v>364.23611111111103</v>
      </c>
      <c r="AL37" s="174">
        <v>368.28483344612403</v>
      </c>
      <c r="AM37" s="170">
        <f t="shared" si="0"/>
        <v>39.02310116360205</v>
      </c>
      <c r="AN37" s="170">
        <f t="shared" si="1"/>
        <v>1.1115653312523768</v>
      </c>
    </row>
    <row r="38" spans="1:40" ht="15" customHeight="1" x14ac:dyDescent="0.35">
      <c r="A38" s="3" t="s">
        <v>29</v>
      </c>
      <c r="B38" s="13">
        <v>97.017499999999998</v>
      </c>
      <c r="C38" s="13">
        <v>95.246111111111006</v>
      </c>
      <c r="D38" s="13">
        <v>94.31</v>
      </c>
      <c r="E38" s="13">
        <v>98.553589743589995</v>
      </c>
      <c r="F38" s="13">
        <v>99.269260425422999</v>
      </c>
      <c r="G38" s="13">
        <v>95.224999999999994</v>
      </c>
      <c r="H38" s="13">
        <v>98.23</v>
      </c>
      <c r="I38" s="13">
        <v>97.52</v>
      </c>
      <c r="J38" s="27">
        <v>93.510055400194005</v>
      </c>
      <c r="K38" s="154">
        <v>80</v>
      </c>
      <c r="L38" s="92">
        <v>91.636470588235298</v>
      </c>
      <c r="M38" s="13">
        <v>107.24637681159419</v>
      </c>
      <c r="N38" s="6">
        <v>129.48770398951558</v>
      </c>
      <c r="O38" s="6">
        <v>138.2009144237405</v>
      </c>
      <c r="P38" s="6">
        <v>103.498758186258</v>
      </c>
      <c r="Q38" s="20">
        <v>116.99377011877</v>
      </c>
      <c r="R38" s="47">
        <v>133.52160659853001</v>
      </c>
      <c r="S38" s="47">
        <v>142.50065252782599</v>
      </c>
      <c r="T38" s="13">
        <v>142.33907118522501</v>
      </c>
      <c r="U38" s="6">
        <v>110.72746697746697</v>
      </c>
      <c r="V38" s="6">
        <v>155.34051062897217</v>
      </c>
      <c r="W38" s="6">
        <v>142.50065252782599</v>
      </c>
      <c r="X38" s="6">
        <v>173.25061174483699</v>
      </c>
      <c r="Y38" s="6">
        <v>118.904469373219</v>
      </c>
      <c r="Z38" s="6">
        <v>138.904469373219</v>
      </c>
      <c r="AA38" s="13">
        <v>122.294190851883</v>
      </c>
      <c r="AB38" s="13">
        <v>102.1623056046156</v>
      </c>
      <c r="AC38" s="20">
        <v>136.20823620823623</v>
      </c>
      <c r="AD38" s="6">
        <v>131.208333333333</v>
      </c>
      <c r="AE38" s="6">
        <v>136.2082362082362</v>
      </c>
      <c r="AF38" s="6">
        <v>100.208236208236</v>
      </c>
      <c r="AG38" s="17">
        <v>106.1</v>
      </c>
      <c r="AH38" s="6">
        <v>116.10479797979799</v>
      </c>
      <c r="AI38" s="6">
        <v>144.95416666666668</v>
      </c>
      <c r="AJ38" s="146">
        <v>116.2037037037037</v>
      </c>
      <c r="AK38" s="6">
        <v>118.31952186300001</v>
      </c>
      <c r="AL38" s="174">
        <v>126.554649054649</v>
      </c>
      <c r="AM38" s="170">
        <f t="shared" si="0"/>
        <v>-8.8908732557680121</v>
      </c>
      <c r="AN38" s="170">
        <f t="shared" si="1"/>
        <v>6.9600747720940772</v>
      </c>
    </row>
    <row r="39" spans="1:40" ht="15" customHeight="1" x14ac:dyDescent="0.35">
      <c r="A39" s="3" t="s">
        <v>30</v>
      </c>
      <c r="B39" s="13">
        <v>773.56</v>
      </c>
      <c r="C39" s="13">
        <v>800.55499999999995</v>
      </c>
      <c r="D39" s="13">
        <v>775</v>
      </c>
      <c r="E39" s="13">
        <v>803.03</v>
      </c>
      <c r="F39" s="13">
        <v>809.32763621415995</v>
      </c>
      <c r="G39" s="13">
        <v>816.67</v>
      </c>
      <c r="H39" s="13">
        <v>819.99</v>
      </c>
      <c r="I39" s="13">
        <v>800.55</v>
      </c>
      <c r="J39" s="27">
        <v>773.63333333333298</v>
      </c>
      <c r="K39" s="154">
        <v>810.32</v>
      </c>
      <c r="L39" s="92">
        <v>1000</v>
      </c>
      <c r="M39" s="13">
        <v>980</v>
      </c>
      <c r="N39" s="6">
        <v>962.5</v>
      </c>
      <c r="O39" s="6">
        <v>933.33333333333337</v>
      </c>
      <c r="P39" s="6">
        <v>1000</v>
      </c>
      <c r="Q39" s="20">
        <v>954.54545454545496</v>
      </c>
      <c r="R39" s="47">
        <v>987.5</v>
      </c>
      <c r="S39" s="47">
        <v>816.66666666666674</v>
      </c>
      <c r="T39" s="13">
        <v>882.35930735930697</v>
      </c>
      <c r="U39" s="6">
        <v>910</v>
      </c>
      <c r="V39" s="6">
        <v>1100</v>
      </c>
      <c r="W39" s="6">
        <v>1016.66666666666</v>
      </c>
      <c r="X39" s="6">
        <v>816.66666666666674</v>
      </c>
      <c r="Y39" s="6">
        <v>806.41025641025601</v>
      </c>
      <c r="Z39" s="6">
        <v>856.41025641025635</v>
      </c>
      <c r="AA39" s="13">
        <v>800</v>
      </c>
      <c r="AB39" s="13">
        <v>800</v>
      </c>
      <c r="AC39" s="20">
        <v>816.66666666667004</v>
      </c>
      <c r="AD39" s="6">
        <v>800</v>
      </c>
      <c r="AE39" s="6">
        <v>730</v>
      </c>
      <c r="AF39" s="6">
        <v>674.13</v>
      </c>
      <c r="AG39" s="17">
        <v>700</v>
      </c>
      <c r="AH39" s="6">
        <v>673.33333333332996</v>
      </c>
      <c r="AI39" s="6">
        <v>645.83249999999998</v>
      </c>
      <c r="AJ39" s="146">
        <v>700</v>
      </c>
      <c r="AK39" s="6">
        <v>748</v>
      </c>
      <c r="AL39" s="174">
        <v>733.25</v>
      </c>
      <c r="AM39" s="170">
        <f t="shared" si="0"/>
        <v>-14.38098802395209</v>
      </c>
      <c r="AN39" s="170">
        <f t="shared" si="1"/>
        <v>-1.9719251336898396</v>
      </c>
    </row>
    <row r="40" spans="1:40" ht="15" customHeight="1" x14ac:dyDescent="0.35">
      <c r="A40" s="3" t="s">
        <v>31</v>
      </c>
      <c r="B40" s="13">
        <v>759.13499999999999</v>
      </c>
      <c r="C40" s="13">
        <v>751.61300000000006</v>
      </c>
      <c r="D40" s="13">
        <v>750.06</v>
      </c>
      <c r="E40" s="13">
        <v>756.08925925925905</v>
      </c>
      <c r="F40" s="13">
        <v>742.63047300772155</v>
      </c>
      <c r="G40" s="13">
        <v>750</v>
      </c>
      <c r="H40" s="13">
        <v>755.55</v>
      </c>
      <c r="I40" s="13">
        <v>752.5</v>
      </c>
      <c r="J40" s="27">
        <v>728.27916666666704</v>
      </c>
      <c r="K40" s="154">
        <v>995</v>
      </c>
      <c r="L40" s="92">
        <v>950</v>
      </c>
      <c r="M40" s="13">
        <v>925</v>
      </c>
      <c r="N40" s="6">
        <v>966.66666666666663</v>
      </c>
      <c r="O40" s="6">
        <v>1003.33333333333</v>
      </c>
      <c r="P40" s="6">
        <v>851.66666666666663</v>
      </c>
      <c r="Q40" s="20">
        <v>843.33333333333337</v>
      </c>
      <c r="R40" s="47">
        <v>830</v>
      </c>
      <c r="S40" s="47">
        <v>940</v>
      </c>
      <c r="T40" s="13">
        <v>970.36363636363603</v>
      </c>
      <c r="U40" s="6">
        <v>983.03571428571422</v>
      </c>
      <c r="V40" s="6">
        <v>833.33333333333303</v>
      </c>
      <c r="W40" s="6">
        <v>887.73136773137003</v>
      </c>
      <c r="X40" s="6">
        <v>833.33333333333337</v>
      </c>
      <c r="Y40" s="6">
        <v>841.66666666666663</v>
      </c>
      <c r="Z40" s="6">
        <v>841.66666666666663</v>
      </c>
      <c r="AA40" s="13">
        <v>880</v>
      </c>
      <c r="AB40" s="13">
        <v>889.89898989898995</v>
      </c>
      <c r="AC40" s="20">
        <v>895.20512820512795</v>
      </c>
      <c r="AD40" s="6">
        <v>853.20499999999993</v>
      </c>
      <c r="AE40" s="6">
        <v>853.20512820512829</v>
      </c>
      <c r="AF40" s="6">
        <v>833.20512820512795</v>
      </c>
      <c r="AG40" s="17">
        <v>789.44</v>
      </c>
      <c r="AH40" s="6">
        <v>836.444444444444</v>
      </c>
      <c r="AI40" s="6">
        <v>857.91624999999999</v>
      </c>
      <c r="AJ40" s="146">
        <v>905.55555555555566</v>
      </c>
      <c r="AK40" s="6">
        <v>871.66666666666697</v>
      </c>
      <c r="AL40" s="174">
        <v>925</v>
      </c>
      <c r="AM40" s="170">
        <f t="shared" si="0"/>
        <v>9.9009900990099062</v>
      </c>
      <c r="AN40" s="170">
        <f t="shared" si="1"/>
        <v>6.1185468451242464</v>
      </c>
    </row>
    <row r="41" spans="1:40" ht="15" customHeight="1" x14ac:dyDescent="0.35">
      <c r="A41" s="2" t="s">
        <v>24</v>
      </c>
      <c r="B41" s="6">
        <v>220.566</v>
      </c>
      <c r="C41" s="6">
        <v>193.73777777777701</v>
      </c>
      <c r="D41" s="6">
        <v>219.99084249084248</v>
      </c>
      <c r="E41" s="6">
        <v>270.44905462184875</v>
      </c>
      <c r="F41" s="6">
        <v>303.47474747474746</v>
      </c>
      <c r="G41" s="24">
        <v>318.560962846677</v>
      </c>
      <c r="H41" s="20">
        <v>370</v>
      </c>
      <c r="I41" s="6">
        <v>446.0213333333333</v>
      </c>
      <c r="J41" s="27">
        <v>351.98299319727892</v>
      </c>
      <c r="K41" s="154">
        <v>346.021756021756</v>
      </c>
      <c r="L41" s="92">
        <v>284.286</v>
      </c>
      <c r="M41" s="13">
        <v>320.74592074592078</v>
      </c>
      <c r="N41" s="6">
        <v>274.07407407407413</v>
      </c>
      <c r="O41" s="6">
        <v>260.61111111111097</v>
      </c>
      <c r="P41" s="6">
        <v>207.951388888889</v>
      </c>
      <c r="Q41" s="20">
        <v>221.83673469387799</v>
      </c>
      <c r="R41" s="47">
        <v>261.28205128205099</v>
      </c>
      <c r="S41" s="47">
        <v>303.316326530612</v>
      </c>
      <c r="T41" s="13">
        <v>305.20833333333297</v>
      </c>
      <c r="U41" s="6">
        <v>304.42857142857099</v>
      </c>
      <c r="V41" s="6">
        <v>294.14285714285717</v>
      </c>
      <c r="W41" s="6">
        <v>193.75</v>
      </c>
      <c r="X41" s="6">
        <v>203.333333333333</v>
      </c>
      <c r="Y41" s="6">
        <v>116.111111111111</v>
      </c>
      <c r="Z41" s="6">
        <v>140.555555555556</v>
      </c>
      <c r="AA41" s="13">
        <v>146.51515151515201</v>
      </c>
      <c r="AB41" s="13">
        <v>117.670454545455</v>
      </c>
      <c r="AC41" s="20">
        <v>116.493212669683</v>
      </c>
      <c r="AD41" s="6">
        <v>115.493076923077</v>
      </c>
      <c r="AE41" s="6">
        <v>116.493212669683</v>
      </c>
      <c r="AF41" s="6">
        <v>106.493212669683</v>
      </c>
      <c r="AG41" s="17">
        <v>145.05000000000001</v>
      </c>
      <c r="AH41" s="6">
        <v>145.054302422723</v>
      </c>
      <c r="AI41" s="6">
        <v>157.008461538462</v>
      </c>
      <c r="AJ41" s="146">
        <v>144.798573975045</v>
      </c>
      <c r="AK41" s="6">
        <v>157.07983056370199</v>
      </c>
      <c r="AL41" s="174">
        <v>196.92038730500269</v>
      </c>
      <c r="AM41" s="170">
        <f t="shared" si="0"/>
        <v>40.10146132371689</v>
      </c>
      <c r="AN41" s="170">
        <f t="shared" si="1"/>
        <v>25.363254211777242</v>
      </c>
    </row>
    <row r="42" spans="1:40" ht="15" customHeight="1" x14ac:dyDescent="0.35">
      <c r="A42" s="3" t="s">
        <v>42</v>
      </c>
      <c r="B42" s="6">
        <v>563.45000000000005</v>
      </c>
      <c r="C42" s="6">
        <v>565.54999999999995</v>
      </c>
      <c r="D42" s="6">
        <v>592.29999999999995</v>
      </c>
      <c r="E42" s="6">
        <v>585.29</v>
      </c>
      <c r="F42" s="6">
        <v>532.75</v>
      </c>
      <c r="G42" s="6">
        <v>568.66</v>
      </c>
      <c r="H42" s="6">
        <v>580.88</v>
      </c>
      <c r="I42" s="6">
        <v>558.96</v>
      </c>
      <c r="J42" s="8">
        <v>543.27</v>
      </c>
      <c r="K42" s="8">
        <v>569.51</v>
      </c>
      <c r="L42" s="92">
        <v>525.09647058823498</v>
      </c>
      <c r="M42" s="13">
        <v>520.88888888888891</v>
      </c>
      <c r="N42" s="6">
        <v>528.51851851851904</v>
      </c>
      <c r="O42" s="6">
        <v>517.64705882352951</v>
      </c>
      <c r="P42" s="6">
        <v>525.33333333333337</v>
      </c>
      <c r="Q42" s="20">
        <v>530.66666666666663</v>
      </c>
      <c r="R42" s="47">
        <v>535.99999999999989</v>
      </c>
      <c r="S42" s="47">
        <v>525.33333333333337</v>
      </c>
      <c r="T42" s="13">
        <v>537.69230769230796</v>
      </c>
      <c r="U42" s="6">
        <v>522.49999999999989</v>
      </c>
      <c r="V42" s="6">
        <v>500</v>
      </c>
      <c r="W42" s="6">
        <v>485.33333333333297</v>
      </c>
      <c r="X42" s="6">
        <v>502.16666666666703</v>
      </c>
      <c r="Y42" s="6">
        <v>497.41666666666663</v>
      </c>
      <c r="Z42" s="6">
        <v>497.41666666666663</v>
      </c>
      <c r="AA42" s="13">
        <v>491.42857142857139</v>
      </c>
      <c r="AB42" s="13">
        <v>491.76470588235304</v>
      </c>
      <c r="AC42" s="20">
        <v>468.88888888888886</v>
      </c>
      <c r="AD42" s="6">
        <v>457.22333333333336</v>
      </c>
      <c r="AE42" s="6">
        <v>468.88888888888886</v>
      </c>
      <c r="AF42" s="6">
        <v>463.030303030303</v>
      </c>
      <c r="AG42" s="17">
        <v>462.74</v>
      </c>
      <c r="AH42" s="6">
        <v>420.86274509803923</v>
      </c>
      <c r="AI42" s="6">
        <v>463.81</v>
      </c>
      <c r="AJ42" s="146">
        <v>471.42857142857139</v>
      </c>
      <c r="AK42" s="6">
        <v>440</v>
      </c>
      <c r="AL42" s="174">
        <v>485.33333333333331</v>
      </c>
      <c r="AM42" s="170">
        <f t="shared" si="0"/>
        <v>-2.4292176243926917</v>
      </c>
      <c r="AN42" s="170">
        <f t="shared" si="1"/>
        <v>10.303030303030299</v>
      </c>
    </row>
    <row r="43" spans="1:40" ht="15" customHeight="1" x14ac:dyDescent="0.35">
      <c r="A43" s="3" t="s">
        <v>43</v>
      </c>
      <c r="B43" s="6">
        <v>607.54</v>
      </c>
      <c r="C43" s="6">
        <v>615</v>
      </c>
      <c r="D43" s="6">
        <v>627.5</v>
      </c>
      <c r="E43" s="6">
        <v>654.16</v>
      </c>
      <c r="F43" s="6">
        <v>687.29</v>
      </c>
      <c r="G43" s="6">
        <v>633.33000000000004</v>
      </c>
      <c r="H43" s="6">
        <v>640</v>
      </c>
      <c r="I43" s="6">
        <v>675</v>
      </c>
      <c r="J43" s="8">
        <v>659.53</v>
      </c>
      <c r="K43" s="8">
        <v>634.27</v>
      </c>
      <c r="L43" s="92">
        <v>680</v>
      </c>
      <c r="M43" s="13">
        <v>540</v>
      </c>
      <c r="N43" s="6">
        <v>612.5</v>
      </c>
      <c r="O43" s="6">
        <v>633.33333333333337</v>
      </c>
      <c r="P43" s="6">
        <v>550</v>
      </c>
      <c r="Q43" s="20">
        <v>575.5</v>
      </c>
      <c r="R43" s="47">
        <v>606.66666666666697</v>
      </c>
      <c r="S43" s="47">
        <v>633.33333333333337</v>
      </c>
      <c r="T43" s="13">
        <v>587.5</v>
      </c>
      <c r="U43" s="6">
        <v>616.66666666666663</v>
      </c>
      <c r="V43" s="6">
        <v>625</v>
      </c>
      <c r="W43" s="6">
        <v>633.33333333333337</v>
      </c>
      <c r="X43" s="6">
        <v>670</v>
      </c>
      <c r="Y43" s="6">
        <v>650</v>
      </c>
      <c r="Z43" s="6">
        <v>666.66666666666697</v>
      </c>
      <c r="AA43" s="13">
        <v>675</v>
      </c>
      <c r="AB43" s="13">
        <v>650</v>
      </c>
      <c r="AC43" s="20">
        <v>675</v>
      </c>
      <c r="AD43" s="6">
        <v>685</v>
      </c>
      <c r="AE43" s="6">
        <v>675</v>
      </c>
      <c r="AF43" s="6">
        <v>665</v>
      </c>
      <c r="AG43" s="17">
        <v>620</v>
      </c>
      <c r="AH43" s="6">
        <v>636.25</v>
      </c>
      <c r="AI43" s="6">
        <v>640</v>
      </c>
      <c r="AJ43" s="146">
        <v>600</v>
      </c>
      <c r="AK43" s="6">
        <v>630</v>
      </c>
      <c r="AL43" s="174">
        <v>666.66666666666663</v>
      </c>
      <c r="AM43" s="170">
        <f t="shared" si="0"/>
        <v>-5.1159076974727189E-14</v>
      </c>
      <c r="AN43" s="170">
        <f t="shared" si="1"/>
        <v>5.8201058201058142</v>
      </c>
    </row>
    <row r="44" spans="1:40" ht="15" customHeight="1" x14ac:dyDescent="0.35">
      <c r="A44" s="2" t="s">
        <v>25</v>
      </c>
      <c r="B44" s="6">
        <v>231.04400000000001</v>
      </c>
      <c r="C44" s="6">
        <v>254.52611111111048</v>
      </c>
      <c r="D44" s="6">
        <v>271.483134920635</v>
      </c>
      <c r="E44" s="6">
        <v>273.74766573296</v>
      </c>
      <c r="F44" s="6">
        <v>328.7669961765007</v>
      </c>
      <c r="G44" s="24">
        <v>323.339438339438</v>
      </c>
      <c r="H44" s="20">
        <v>350.450598113642</v>
      </c>
      <c r="I44" s="6">
        <v>359.47399999999999</v>
      </c>
      <c r="J44" s="27">
        <v>274.51550751482813</v>
      </c>
      <c r="K44" s="154">
        <v>239.47408167261401</v>
      </c>
      <c r="L44" s="92">
        <v>223.48470588235301</v>
      </c>
      <c r="M44" s="13">
        <v>213.14851214851217</v>
      </c>
      <c r="N44" s="6">
        <v>296.02095819258295</v>
      </c>
      <c r="O44" s="6">
        <v>250.68172568172571</v>
      </c>
      <c r="P44" s="6">
        <v>253.738323335422</v>
      </c>
      <c r="Q44" s="20">
        <v>277.05330396047299</v>
      </c>
      <c r="R44" s="47">
        <v>302.25541125541099</v>
      </c>
      <c r="S44" s="47">
        <v>387.46601546601545</v>
      </c>
      <c r="T44" s="13">
        <v>377.87037037037038</v>
      </c>
      <c r="U44" s="6">
        <v>388.50574712643697</v>
      </c>
      <c r="V44" s="6">
        <v>352.92132505175982</v>
      </c>
      <c r="W44" s="6">
        <v>287.46601546601499</v>
      </c>
      <c r="X44" s="6">
        <v>254.96564090767001</v>
      </c>
      <c r="Y44" s="6">
        <v>181.97827903091101</v>
      </c>
      <c r="Z44" s="6">
        <v>237.69256474519599</v>
      </c>
      <c r="AA44" s="13">
        <v>164.35841935841901</v>
      </c>
      <c r="AB44" s="13">
        <v>147.85425609101799</v>
      </c>
      <c r="AC44" s="20">
        <v>156.387541832886</v>
      </c>
      <c r="AD44" s="6">
        <v>166.38769230769199</v>
      </c>
      <c r="AE44" s="6">
        <v>106.387541832886</v>
      </c>
      <c r="AF44" s="6">
        <v>96.387541832886001</v>
      </c>
      <c r="AG44" s="17">
        <v>136.31</v>
      </c>
      <c r="AH44" s="6">
        <v>181.087337337337</v>
      </c>
      <c r="AI44" s="6">
        <v>133.96384615384599</v>
      </c>
      <c r="AJ44" s="146">
        <v>178.23719291396901</v>
      </c>
      <c r="AK44" s="6">
        <v>201.82039147658901</v>
      </c>
      <c r="AL44" s="174">
        <v>186.689507991054</v>
      </c>
      <c r="AM44" s="170">
        <f t="shared" si="0"/>
        <v>-21.457573487339307</v>
      </c>
      <c r="AN44" s="170">
        <f t="shared" si="1"/>
        <v>-7.4972025248946057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8.54296875" customWidth="1"/>
    <col min="2" max="13" width="9.1796875" style="4"/>
    <col min="24" max="24" width="7.72656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4">
        <v>507.66666666666703</v>
      </c>
      <c r="H2" s="20">
        <v>506.875</v>
      </c>
      <c r="I2" s="6">
        <v>537.33333333333337</v>
      </c>
      <c r="J2" s="6">
        <v>494.28571428571399</v>
      </c>
      <c r="K2" s="93">
        <v>510.84</v>
      </c>
      <c r="L2" s="94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0">
        <v>575</v>
      </c>
      <c r="R2" s="47">
        <v>580.07692307692298</v>
      </c>
      <c r="S2" s="47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0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6">
        <v>451.17647058823502</v>
      </c>
      <c r="AI2" s="6">
        <v>430.38461538461502</v>
      </c>
      <c r="AJ2" s="146">
        <v>451.25</v>
      </c>
      <c r="AK2" s="6">
        <v>434.28571428571428</v>
      </c>
      <c r="AL2" s="174">
        <v>437.33333333333297</v>
      </c>
      <c r="AM2" s="170">
        <f>(AL2-Z2)/Z2*100</f>
        <v>-7.929824561403584</v>
      </c>
      <c r="AN2" s="170">
        <f>(AL2-AK2)/AK2*100</f>
        <v>0.70175438596483131</v>
      </c>
    </row>
    <row r="3" spans="1:40" ht="15" customHeight="1" x14ac:dyDescent="0.35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4">
        <v>44.117647058823529</v>
      </c>
      <c r="H3" s="20">
        <v>43.529411764705884</v>
      </c>
      <c r="I3" s="6">
        <v>44.736842105263158</v>
      </c>
      <c r="J3" s="6">
        <v>43.529411764705884</v>
      </c>
      <c r="K3" s="93">
        <v>44.736842105263158</v>
      </c>
      <c r="L3" s="94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0">
        <v>43.125</v>
      </c>
      <c r="R3" s="47">
        <v>44</v>
      </c>
      <c r="S3" s="47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0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6">
        <v>41.578947368421055</v>
      </c>
      <c r="AI3" s="6">
        <v>40</v>
      </c>
      <c r="AJ3" s="146">
        <v>41.875</v>
      </c>
      <c r="AK3" s="6">
        <v>40</v>
      </c>
      <c r="AL3" s="174">
        <v>40.81</v>
      </c>
      <c r="AM3" s="170">
        <f t="shared" ref="AM3:AM44" si="0">(AL3-Z3)/Z3*100</f>
        <v>0.35245901639336635</v>
      </c>
      <c r="AN3" s="170">
        <f t="shared" ref="AN3:AN44" si="1">(AL3-AK3)/AK3*100</f>
        <v>2.0250000000000057</v>
      </c>
    </row>
    <row r="4" spans="1:40" ht="15" customHeight="1" x14ac:dyDescent="0.35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4">
        <v>328.04517879948912</v>
      </c>
      <c r="H4" s="20">
        <v>323.49565197204498</v>
      </c>
      <c r="I4" s="6">
        <v>381.04833333333301</v>
      </c>
      <c r="J4" s="6">
        <v>359.71902937420202</v>
      </c>
      <c r="K4" s="93">
        <v>281.04968679681321</v>
      </c>
      <c r="L4" s="94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0">
        <v>392.08173690932313</v>
      </c>
      <c r="R4" s="47">
        <v>397.37037037036998</v>
      </c>
      <c r="S4" s="47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0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6">
        <v>298.97988505747099</v>
      </c>
      <c r="AI4" s="6">
        <v>310.34500000000003</v>
      </c>
      <c r="AJ4" s="146">
        <v>327.58620689655174</v>
      </c>
      <c r="AK4" s="6">
        <v>310.34482758620692</v>
      </c>
      <c r="AL4" s="174">
        <v>309.31034482758599</v>
      </c>
      <c r="AM4" s="170">
        <f t="shared" si="0"/>
        <v>-12.181818181818251</v>
      </c>
      <c r="AN4" s="170">
        <f t="shared" si="1"/>
        <v>-0.33333333333340914</v>
      </c>
    </row>
    <row r="5" spans="1:40" ht="15" customHeight="1" x14ac:dyDescent="0.35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4">
        <v>293.85043436767569</v>
      </c>
      <c r="H5" s="20">
        <v>312.21089380798998</v>
      </c>
      <c r="I5" s="6">
        <v>323.90368421052602</v>
      </c>
      <c r="J5" s="6">
        <v>328.95337301587301</v>
      </c>
      <c r="K5" s="93">
        <v>305.85938025139501</v>
      </c>
      <c r="L5" s="94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0">
        <v>318.06239737274223</v>
      </c>
      <c r="R5" s="47">
        <v>319.74425287356303</v>
      </c>
      <c r="S5" s="47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0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6">
        <v>208.49847699839799</v>
      </c>
      <c r="AI5" s="6">
        <v>259.43</v>
      </c>
      <c r="AJ5" s="146">
        <v>225.59044882320745</v>
      </c>
      <c r="AK5" s="6">
        <v>235.21930655551347</v>
      </c>
      <c r="AL5" s="174">
        <v>241.39101511515301</v>
      </c>
      <c r="AM5" s="170">
        <f t="shared" si="0"/>
        <v>-10.537992500906435</v>
      </c>
      <c r="AN5" s="170">
        <f t="shared" si="1"/>
        <v>2.6238103708476719</v>
      </c>
    </row>
    <row r="6" spans="1:40" ht="15" customHeight="1" x14ac:dyDescent="0.35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4">
        <v>1142.9075235109699</v>
      </c>
      <c r="H6" s="20">
        <v>1113.1167569710401</v>
      </c>
      <c r="I6" s="6">
        <v>1006.1958333333333</v>
      </c>
      <c r="J6" s="6">
        <v>1010.3819868135</v>
      </c>
      <c r="K6" s="93">
        <v>993.11965811965797</v>
      </c>
      <c r="L6" s="94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0">
        <v>1048.1481481481483</v>
      </c>
      <c r="R6" s="47">
        <v>1174.5963327859881</v>
      </c>
      <c r="S6" s="47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0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6">
        <v>1002.67080745342</v>
      </c>
      <c r="AI6" s="6">
        <v>1062.5</v>
      </c>
      <c r="AJ6" s="146">
        <v>1084.81481481481</v>
      </c>
      <c r="AK6" s="6">
        <v>1100</v>
      </c>
      <c r="AL6" s="174">
        <v>1156.16161616162</v>
      </c>
      <c r="AM6" s="170">
        <f t="shared" si="0"/>
        <v>20.442967950498293</v>
      </c>
      <c r="AN6" s="170">
        <f t="shared" si="1"/>
        <v>5.1056014692381853</v>
      </c>
    </row>
    <row r="7" spans="1:40" ht="15" customHeight="1" x14ac:dyDescent="0.35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4">
        <v>1386.1111111111099</v>
      </c>
      <c r="H7" s="20">
        <v>1302.1756021756</v>
      </c>
      <c r="I7" s="6">
        <v>1280.1086666666699</v>
      </c>
      <c r="J7" s="6">
        <v>1283.59756595606</v>
      </c>
      <c r="K7" s="93">
        <v>1206.7222222222224</v>
      </c>
      <c r="L7" s="94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0">
        <v>1219.43319838057</v>
      </c>
      <c r="R7" s="47">
        <v>1238.0952380952383</v>
      </c>
      <c r="S7" s="47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0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6">
        <v>1132.4908424908399</v>
      </c>
      <c r="AI7" s="6">
        <v>1174.2650000000001</v>
      </c>
      <c r="AJ7" s="146">
        <v>1186.7132867132868</v>
      </c>
      <c r="AK7" s="6">
        <v>1178.57142857142</v>
      </c>
      <c r="AL7" s="174">
        <v>1210</v>
      </c>
      <c r="AM7" s="170">
        <f t="shared" si="0"/>
        <v>5.6886898096304543</v>
      </c>
      <c r="AN7" s="170">
        <f t="shared" si="1"/>
        <v>2.6666666666674108</v>
      </c>
    </row>
    <row r="8" spans="1:40" ht="15" customHeight="1" x14ac:dyDescent="0.35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4">
        <v>316.66666666666669</v>
      </c>
      <c r="H8" s="20">
        <v>338.33333333333297</v>
      </c>
      <c r="I8" s="6">
        <v>325</v>
      </c>
      <c r="J8" s="6">
        <v>325</v>
      </c>
      <c r="K8" s="93">
        <v>325</v>
      </c>
      <c r="L8" s="94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0">
        <v>360</v>
      </c>
      <c r="R8" s="47">
        <v>300</v>
      </c>
      <c r="S8" s="47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0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6">
        <v>292.85714285714283</v>
      </c>
      <c r="AI8" s="6">
        <v>250</v>
      </c>
      <c r="AJ8" s="146">
        <v>210</v>
      </c>
      <c r="AK8" s="6">
        <v>225</v>
      </c>
      <c r="AL8" s="174">
        <v>250</v>
      </c>
      <c r="AM8" s="170">
        <f t="shared" si="0"/>
        <v>-9.0909090909090917</v>
      </c>
      <c r="AN8" s="170">
        <f t="shared" si="1"/>
        <v>11.111111111111111</v>
      </c>
    </row>
    <row r="9" spans="1:40" ht="15" customHeight="1" x14ac:dyDescent="0.35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4">
        <v>256.36363636363637</v>
      </c>
      <c r="H9" s="20">
        <v>262.14285714285717</v>
      </c>
      <c r="I9" s="6">
        <v>277.85714285714283</v>
      </c>
      <c r="J9" s="6">
        <v>275.38461538461502</v>
      </c>
      <c r="K9" s="93">
        <v>270.857142857143</v>
      </c>
      <c r="L9" s="94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0">
        <v>246.25</v>
      </c>
      <c r="R9" s="47">
        <v>239.09090909090909</v>
      </c>
      <c r="S9" s="47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0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6">
        <v>238</v>
      </c>
      <c r="AI9" s="6">
        <v>238</v>
      </c>
      <c r="AJ9" s="146">
        <v>230.07692307692307</v>
      </c>
      <c r="AK9" s="6">
        <v>210</v>
      </c>
      <c r="AL9" s="174">
        <v>230</v>
      </c>
      <c r="AM9" s="170">
        <f t="shared" si="0"/>
        <v>-5.8020477815699616</v>
      </c>
      <c r="AN9" s="170">
        <f t="shared" si="1"/>
        <v>9.5238095238095237</v>
      </c>
    </row>
    <row r="10" spans="1:40" ht="15" customHeight="1" x14ac:dyDescent="0.35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4">
        <v>390.53169169376702</v>
      </c>
      <c r="H10" s="20">
        <v>399.45429678657501</v>
      </c>
      <c r="I10" s="6">
        <v>370.78750000000002</v>
      </c>
      <c r="J10" s="6">
        <v>380.637809052938</v>
      </c>
      <c r="K10" s="93">
        <v>275.47447314703004</v>
      </c>
      <c r="L10" s="93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0">
        <v>246.03172133761677</v>
      </c>
      <c r="R10" s="47">
        <v>259.25775635215865</v>
      </c>
      <c r="S10" s="47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0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6">
        <v>363.055280393288</v>
      </c>
      <c r="AI10" s="6">
        <v>377.16</v>
      </c>
      <c r="AJ10" s="146">
        <v>350.85591522482201</v>
      </c>
      <c r="AK10" s="6">
        <v>375.46729611384779</v>
      </c>
      <c r="AL10" s="174">
        <v>376.025867521647</v>
      </c>
      <c r="AM10" s="170">
        <f t="shared" si="0"/>
        <v>72.494814580693514</v>
      </c>
      <c r="AN10" s="170">
        <f t="shared" si="1"/>
        <v>0.14876699344537284</v>
      </c>
    </row>
    <row r="11" spans="1:40" ht="15" customHeight="1" x14ac:dyDescent="0.35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4">
        <v>690</v>
      </c>
      <c r="H11" s="20">
        <v>685.5</v>
      </c>
      <c r="I11" s="6">
        <v>657.9</v>
      </c>
      <c r="J11" s="6">
        <v>650</v>
      </c>
      <c r="K11" s="93">
        <v>500</v>
      </c>
      <c r="L11" s="93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0">
        <v>500</v>
      </c>
      <c r="R11" s="47">
        <v>500</v>
      </c>
      <c r="S11" s="47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0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6">
        <v>451.03</v>
      </c>
      <c r="AI11" s="6">
        <v>400.11</v>
      </c>
      <c r="AJ11" s="146">
        <v>435</v>
      </c>
      <c r="AK11" s="6">
        <v>460.30709276534276</v>
      </c>
      <c r="AL11" s="174">
        <v>450</v>
      </c>
      <c r="AM11" s="170">
        <f t="shared" si="0"/>
        <v>-10</v>
      </c>
      <c r="AN11" s="170">
        <f t="shared" si="1"/>
        <v>-2.2391774811510783</v>
      </c>
    </row>
    <row r="12" spans="1:40" ht="15" customHeight="1" x14ac:dyDescent="0.35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4">
        <v>825</v>
      </c>
      <c r="H12" s="20">
        <v>820.55</v>
      </c>
      <c r="I12" s="6">
        <v>800</v>
      </c>
      <c r="J12" s="6">
        <v>800</v>
      </c>
      <c r="K12" s="93">
        <v>650</v>
      </c>
      <c r="L12" s="93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0">
        <v>533.33333333333337</v>
      </c>
      <c r="R12" s="47">
        <v>500</v>
      </c>
      <c r="S12" s="47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0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6">
        <v>500</v>
      </c>
      <c r="AI12" s="6">
        <v>523.64</v>
      </c>
      <c r="AJ12" s="146">
        <v>550</v>
      </c>
      <c r="AK12" s="6">
        <v>537.62398187792201</v>
      </c>
      <c r="AL12" s="174">
        <v>541.38</v>
      </c>
      <c r="AM12" s="170">
        <f t="shared" si="0"/>
        <v>-9.7700000000000014</v>
      </c>
      <c r="AN12" s="170">
        <f t="shared" si="1"/>
        <v>0.69863291978869846</v>
      </c>
    </row>
    <row r="13" spans="1:40" ht="15" customHeight="1" x14ac:dyDescent="0.35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4">
        <v>160</v>
      </c>
      <c r="H13" s="20">
        <v>180</v>
      </c>
      <c r="I13" s="6">
        <v>180.67</v>
      </c>
      <c r="J13" s="6">
        <v>180</v>
      </c>
      <c r="K13" s="6">
        <v>180</v>
      </c>
      <c r="L13" s="94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0">
        <v>162.5</v>
      </c>
      <c r="R13" s="47">
        <v>175</v>
      </c>
      <c r="S13" s="47">
        <v>172.5</v>
      </c>
      <c r="T13" s="47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0">
        <v>176</v>
      </c>
      <c r="AD13" s="6">
        <v>166</v>
      </c>
      <c r="AE13" s="6">
        <v>156</v>
      </c>
      <c r="AF13" s="6">
        <v>156</v>
      </c>
      <c r="AG13" s="17">
        <v>172.5</v>
      </c>
      <c r="AH13" s="6">
        <v>172.5</v>
      </c>
      <c r="AI13" s="6">
        <v>160</v>
      </c>
      <c r="AJ13" s="146">
        <v>175</v>
      </c>
      <c r="AK13" s="6">
        <v>180</v>
      </c>
      <c r="AL13" s="174">
        <v>178.02</v>
      </c>
      <c r="AM13" s="170">
        <f t="shared" si="0"/>
        <v>0.76603773584906776</v>
      </c>
      <c r="AN13" s="170">
        <f t="shared" si="1"/>
        <v>-1.0999999999999943</v>
      </c>
    </row>
    <row r="14" spans="1:40" ht="15" customHeight="1" x14ac:dyDescent="0.35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4">
        <v>185.27777777777777</v>
      </c>
      <c r="H14" s="20">
        <v>193.68421052631578</v>
      </c>
      <c r="I14" s="6">
        <v>198.0952380952381</v>
      </c>
      <c r="J14" s="6">
        <v>209.44444444444446</v>
      </c>
      <c r="K14" s="93">
        <v>198.0952380952381</v>
      </c>
      <c r="L14" s="94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0">
        <v>180</v>
      </c>
      <c r="R14" s="47">
        <v>186.470588235294</v>
      </c>
      <c r="S14" s="47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0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6">
        <v>166.84210526315789</v>
      </c>
      <c r="AI14" s="6">
        <v>175.833333333333</v>
      </c>
      <c r="AJ14" s="146">
        <v>170</v>
      </c>
      <c r="AK14" s="6">
        <v>176.66666666666666</v>
      </c>
      <c r="AL14" s="174">
        <v>181.25</v>
      </c>
      <c r="AM14" s="170">
        <f t="shared" si="0"/>
        <v>11.810064935064933</v>
      </c>
      <c r="AN14" s="170">
        <f t="shared" si="1"/>
        <v>2.594339622641515</v>
      </c>
    </row>
    <row r="15" spans="1:40" ht="15" customHeight="1" x14ac:dyDescent="0.35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4">
        <v>1550</v>
      </c>
      <c r="H15" s="22">
        <v>1550.75</v>
      </c>
      <c r="I15" s="6">
        <v>1450</v>
      </c>
      <c r="J15" s="6">
        <v>1450</v>
      </c>
      <c r="K15" s="93">
        <v>1350</v>
      </c>
      <c r="L15" s="94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0">
        <v>1450</v>
      </c>
      <c r="R15" s="47">
        <v>1500</v>
      </c>
      <c r="S15" s="47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0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6">
        <v>1650</v>
      </c>
      <c r="AI15" s="7">
        <v>2200</v>
      </c>
      <c r="AJ15" s="146">
        <v>2250</v>
      </c>
      <c r="AK15" s="6">
        <v>2210</v>
      </c>
      <c r="AL15" s="174">
        <v>2200</v>
      </c>
      <c r="AM15" s="170">
        <f t="shared" si="0"/>
        <v>83.333333333333343</v>
      </c>
      <c r="AN15" s="170">
        <f t="shared" si="1"/>
        <v>-0.45248868778280549</v>
      </c>
    </row>
    <row r="16" spans="1:40" ht="15" customHeight="1" x14ac:dyDescent="0.35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4">
        <v>261.73031087977103</v>
      </c>
      <c r="H16" s="20">
        <v>268.38846338846338</v>
      </c>
      <c r="I16" s="6">
        <v>259.334</v>
      </c>
      <c r="J16" s="6">
        <v>280.71807774493192</v>
      </c>
      <c r="K16" s="93">
        <v>250.32214162648901</v>
      </c>
      <c r="L16" s="94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0">
        <v>245.49093857394249</v>
      </c>
      <c r="R16" s="47">
        <v>257.03926508274299</v>
      </c>
      <c r="S16" s="47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0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6">
        <v>176.98657051059797</v>
      </c>
      <c r="AI16" s="6">
        <v>203.92545454545453</v>
      </c>
      <c r="AJ16" s="146">
        <v>207.2675512892904</v>
      </c>
      <c r="AK16" s="6">
        <v>201.87088274044794</v>
      </c>
      <c r="AL16" s="27">
        <v>211.64125729343121</v>
      </c>
      <c r="AM16" s="170">
        <f t="shared" si="0"/>
        <v>-8.9071613739468667</v>
      </c>
      <c r="AN16" s="170">
        <f t="shared" si="1"/>
        <v>4.8399127305275433</v>
      </c>
    </row>
    <row r="17" spans="1:40" ht="15" customHeight="1" x14ac:dyDescent="0.35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4">
        <v>329.66810966810999</v>
      </c>
      <c r="H17" s="20">
        <v>327.15367965368</v>
      </c>
      <c r="I17" s="6">
        <v>338.10454545454542</v>
      </c>
      <c r="J17" s="6">
        <v>327.06376956376954</v>
      </c>
      <c r="K17" s="93">
        <v>301.28689492325901</v>
      </c>
      <c r="L17" s="94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0">
        <v>307.15232953084615</v>
      </c>
      <c r="R17" s="47">
        <v>319.50757575757581</v>
      </c>
      <c r="S17" s="47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0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6">
        <v>232.18240093240092</v>
      </c>
      <c r="AI17" s="6">
        <v>209.198571428571</v>
      </c>
      <c r="AJ17" s="146">
        <v>268.57707509881425</v>
      </c>
      <c r="AK17" s="6">
        <v>280.50724637681162</v>
      </c>
      <c r="AL17" s="174">
        <v>279.3388429752066</v>
      </c>
      <c r="AM17" s="170">
        <f t="shared" si="0"/>
        <v>23.485355903306456</v>
      </c>
      <c r="AN17" s="170">
        <f t="shared" si="1"/>
        <v>-0.41653234156934288</v>
      </c>
    </row>
    <row r="18" spans="1:40" ht="15" customHeight="1" x14ac:dyDescent="0.35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4">
        <v>1095.194831415304</v>
      </c>
      <c r="H18" s="22">
        <v>1098.79</v>
      </c>
      <c r="I18" s="6">
        <v>975.75833333333333</v>
      </c>
      <c r="J18" s="6">
        <v>978.27464123479297</v>
      </c>
      <c r="K18" s="93">
        <v>1089.81481481481</v>
      </c>
      <c r="L18" s="94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0">
        <v>1016.6666666666666</v>
      </c>
      <c r="R18" s="47">
        <v>1142.2222222222222</v>
      </c>
      <c r="S18" s="47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0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6">
        <v>887.31</v>
      </c>
      <c r="AI18" s="6">
        <v>894.28599999999994</v>
      </c>
      <c r="AJ18" s="146">
        <v>955.55555555555554</v>
      </c>
      <c r="AK18" s="6">
        <v>955</v>
      </c>
      <c r="AL18" s="174">
        <v>908.33333333332996</v>
      </c>
      <c r="AM18" s="170">
        <f t="shared" si="0"/>
        <v>-2.8030666716497512</v>
      </c>
      <c r="AN18" s="170">
        <f t="shared" si="1"/>
        <v>-4.8865619546251349</v>
      </c>
    </row>
    <row r="19" spans="1:40" ht="15" customHeight="1" x14ac:dyDescent="0.35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4">
        <v>2159.4254230617898</v>
      </c>
      <c r="H19" s="22">
        <v>2165.5500000000002</v>
      </c>
      <c r="I19" s="6">
        <v>1915.0237500000001</v>
      </c>
      <c r="J19" s="6">
        <v>2093.75</v>
      </c>
      <c r="K19" s="93">
        <v>2037.5</v>
      </c>
      <c r="L19" s="94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0">
        <v>1658.8630667578</v>
      </c>
      <c r="R19" s="47">
        <v>1673.48777348777</v>
      </c>
      <c r="S19" s="47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0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6">
        <v>1442.3424185994018</v>
      </c>
      <c r="AI19" s="6">
        <v>1431.43444444444</v>
      </c>
      <c r="AJ19" s="146">
        <v>1477.7284826974201</v>
      </c>
      <c r="AK19" s="6">
        <v>1454.9045424621499</v>
      </c>
      <c r="AL19" s="174">
        <v>1400</v>
      </c>
      <c r="AM19" s="170">
        <f t="shared" si="0"/>
        <v>-15.283056611322046</v>
      </c>
      <c r="AN19" s="170">
        <f t="shared" si="1"/>
        <v>-3.7737556561088486</v>
      </c>
    </row>
    <row r="20" spans="1:40" ht="15" customHeight="1" x14ac:dyDescent="0.35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4">
        <v>205.30448717948701</v>
      </c>
      <c r="H20" s="20">
        <v>225.54481476681212</v>
      </c>
      <c r="I20" s="6">
        <v>243.77625</v>
      </c>
      <c r="J20" s="6">
        <v>219.00620675620701</v>
      </c>
      <c r="K20" s="93">
        <v>160.14632107023414</v>
      </c>
      <c r="L20" s="94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0">
        <v>243.901918976546</v>
      </c>
      <c r="R20" s="47">
        <v>254.146980233937</v>
      </c>
      <c r="S20" s="47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0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6">
        <v>181.577642021721</v>
      </c>
      <c r="AI20" s="6">
        <v>204.54111111111101</v>
      </c>
      <c r="AJ20" s="146">
        <v>233.32315832315837</v>
      </c>
      <c r="AK20" s="6">
        <v>253.333333333333</v>
      </c>
      <c r="AL20" s="174">
        <v>183.77976190476201</v>
      </c>
      <c r="AM20" s="170">
        <f t="shared" si="0"/>
        <v>-20.288296041308197</v>
      </c>
      <c r="AN20" s="170">
        <f t="shared" si="1"/>
        <v>-27.455357142857007</v>
      </c>
    </row>
    <row r="21" spans="1:40" ht="15" customHeight="1" x14ac:dyDescent="0.35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4">
        <v>255.041035631917</v>
      </c>
      <c r="H21" s="20">
        <v>254.36720142602499</v>
      </c>
      <c r="I21" s="6">
        <v>237.71857142857138</v>
      </c>
      <c r="J21" s="6">
        <v>235.90527119938884</v>
      </c>
      <c r="K21" s="93">
        <v>230.71952162045</v>
      </c>
      <c r="L21" s="94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0">
        <v>223.14031066972242</v>
      </c>
      <c r="R21" s="47">
        <v>225.64616755793224</v>
      </c>
      <c r="S21" s="47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0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6">
        <v>257.27085092410198</v>
      </c>
      <c r="AI21" s="6">
        <v>283.32625000000002</v>
      </c>
      <c r="AJ21" s="146">
        <v>247.08853238265002</v>
      </c>
      <c r="AK21" s="6">
        <v>247.30392156862749</v>
      </c>
      <c r="AL21" s="174">
        <v>235.2453765597148</v>
      </c>
      <c r="AM21" s="170">
        <f t="shared" si="0"/>
        <v>8.004829155959424</v>
      </c>
      <c r="AN21" s="170">
        <f t="shared" si="1"/>
        <v>-4.8760023425533952</v>
      </c>
    </row>
    <row r="22" spans="1:40" ht="15" customHeight="1" x14ac:dyDescent="0.35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4">
        <v>256.63215940769697</v>
      </c>
      <c r="H22" s="20">
        <v>255.70285324896199</v>
      </c>
      <c r="I22" s="6">
        <v>247.37190476190477</v>
      </c>
      <c r="J22" s="6">
        <v>235.45404335344551</v>
      </c>
      <c r="K22" s="93">
        <v>230.300428807381</v>
      </c>
      <c r="L22" s="94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0">
        <v>232.32158996106784</v>
      </c>
      <c r="R22" s="47">
        <v>220.57797457408211</v>
      </c>
      <c r="S22" s="47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0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6">
        <v>295.17322536523898</v>
      </c>
      <c r="AI22" s="6">
        <v>317.789285714286</v>
      </c>
      <c r="AJ22" s="146">
        <v>322.56044414428698</v>
      </c>
      <c r="AK22" s="6">
        <v>307.78637261356198</v>
      </c>
      <c r="AL22" s="174">
        <v>309.99264325361003</v>
      </c>
      <c r="AM22" s="170">
        <f t="shared" si="0"/>
        <v>7.207867183601147</v>
      </c>
      <c r="AN22" s="170">
        <f t="shared" si="1"/>
        <v>0.71681881862200147</v>
      </c>
    </row>
    <row r="23" spans="1:40" ht="15" customHeight="1" x14ac:dyDescent="0.35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4">
        <v>276.51056868524</v>
      </c>
      <c r="H23" s="20">
        <v>266.75510034293802</v>
      </c>
      <c r="I23" s="6">
        <v>262.49181818181802</v>
      </c>
      <c r="J23" s="6">
        <v>269.94375106389202</v>
      </c>
      <c r="K23" s="93">
        <v>242.69246652114899</v>
      </c>
      <c r="L23" s="94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0">
        <v>220.98933153743985</v>
      </c>
      <c r="R23" s="47">
        <v>230.87145288127499</v>
      </c>
      <c r="S23" s="47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0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6">
        <v>354.27166351034998</v>
      </c>
      <c r="AI23" s="6">
        <v>331.94777777777801</v>
      </c>
      <c r="AJ23" s="146">
        <v>311.19083951785245</v>
      </c>
      <c r="AK23" s="6">
        <v>306.91586979619439</v>
      </c>
      <c r="AL23" s="27">
        <v>306.354687239714</v>
      </c>
      <c r="AM23" s="170">
        <f t="shared" si="0"/>
        <v>13.535448049142069</v>
      </c>
      <c r="AN23" s="170">
        <f t="shared" si="1"/>
        <v>-0.18284572800130514</v>
      </c>
    </row>
    <row r="24" spans="1:40" ht="15" customHeight="1" x14ac:dyDescent="0.35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4">
        <v>324.32231983702599</v>
      </c>
      <c r="H24" s="20">
        <v>322.58918273191631</v>
      </c>
      <c r="I24" s="6">
        <v>336.8866666666666</v>
      </c>
      <c r="J24" s="6">
        <v>326.84403559403597</v>
      </c>
      <c r="K24" s="93">
        <v>325.44828537475604</v>
      </c>
      <c r="L24" s="93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0">
        <v>291.94934966993787</v>
      </c>
      <c r="R24" s="47">
        <v>299.32555189908129</v>
      </c>
      <c r="S24" s="47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0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6">
        <v>381.34074859480501</v>
      </c>
      <c r="AI24" s="6">
        <v>340.709</v>
      </c>
      <c r="AJ24" s="146">
        <v>345.85959383753499</v>
      </c>
      <c r="AK24" s="6">
        <v>331.90023484141125</v>
      </c>
      <c r="AL24" s="174">
        <v>338.66384432560903</v>
      </c>
      <c r="AM24" s="170">
        <f t="shared" si="0"/>
        <v>13.008393031293252</v>
      </c>
      <c r="AN24" s="170">
        <f t="shared" si="1"/>
        <v>2.0378441393479512</v>
      </c>
    </row>
    <row r="25" spans="1:40" ht="15" customHeight="1" x14ac:dyDescent="0.35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4">
        <v>316.62732028585691</v>
      </c>
      <c r="H25" s="20">
        <v>312.40740740740699</v>
      </c>
      <c r="I25" s="6">
        <v>338.52</v>
      </c>
      <c r="J25" s="6">
        <v>283.25396825396803</v>
      </c>
      <c r="K25" s="93">
        <v>240.90637432742699</v>
      </c>
      <c r="L25" s="94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0">
        <v>230.12820512820511</v>
      </c>
      <c r="R25" s="47">
        <v>241.79487179487199</v>
      </c>
      <c r="S25" s="47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0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6">
        <v>203.04029304029299</v>
      </c>
      <c r="AI25" s="6">
        <v>206.06100000000001</v>
      </c>
      <c r="AJ25" s="146">
        <v>253.80952380952385</v>
      </c>
      <c r="AK25" s="6">
        <v>280</v>
      </c>
      <c r="AL25" s="174">
        <v>230.355211640211</v>
      </c>
      <c r="AM25" s="170">
        <f t="shared" si="0"/>
        <v>-11.316464928980826</v>
      </c>
      <c r="AN25" s="170">
        <f t="shared" si="1"/>
        <v>-17.730281557067499</v>
      </c>
    </row>
    <row r="26" spans="1:40" ht="15" customHeight="1" x14ac:dyDescent="0.35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4">
        <v>263.04362304362297</v>
      </c>
      <c r="H26" s="20">
        <v>258.82478632478598</v>
      </c>
      <c r="I26" s="6">
        <v>316.96692307692308</v>
      </c>
      <c r="J26" s="6">
        <v>246.32151835093015</v>
      </c>
      <c r="K26" s="93">
        <v>215.48816278954101</v>
      </c>
      <c r="L26" s="94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0">
        <v>263.34915084915082</v>
      </c>
      <c r="R26" s="47">
        <v>311.65878147010221</v>
      </c>
      <c r="S26" s="47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0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6">
        <v>253.925348156117</v>
      </c>
      <c r="AI26" s="6">
        <v>205.09100000000001</v>
      </c>
      <c r="AJ26" s="147">
        <v>283.75584529430699</v>
      </c>
      <c r="AK26" s="6">
        <v>263.707482993197</v>
      </c>
      <c r="AL26" s="174">
        <v>206.86546666933501</v>
      </c>
      <c r="AM26" s="170">
        <f t="shared" si="0"/>
        <v>-25.302672097027841</v>
      </c>
      <c r="AN26" s="170">
        <f t="shared" si="1"/>
        <v>-21.554950082826576</v>
      </c>
    </row>
    <row r="27" spans="1:40" ht="15" customHeight="1" x14ac:dyDescent="0.35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6">
        <v>1286.6880765000001</v>
      </c>
      <c r="I27" s="13">
        <v>1275</v>
      </c>
      <c r="J27" s="6">
        <v>1200</v>
      </c>
      <c r="K27" s="93">
        <v>1200</v>
      </c>
      <c r="L27" s="93">
        <v>1200</v>
      </c>
      <c r="M27" s="13">
        <v>1220</v>
      </c>
      <c r="N27" s="6">
        <v>1250</v>
      </c>
      <c r="O27" s="6">
        <v>1300</v>
      </c>
      <c r="P27" s="6">
        <v>1000</v>
      </c>
      <c r="Q27" s="20">
        <v>1000</v>
      </c>
      <c r="R27" s="47">
        <v>1200</v>
      </c>
      <c r="S27" s="47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0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6">
        <v>1338.4615384615399</v>
      </c>
      <c r="AI27" s="7">
        <v>1350</v>
      </c>
      <c r="AJ27" s="146">
        <v>1320</v>
      </c>
      <c r="AK27" s="6">
        <v>1292.6020864891893</v>
      </c>
      <c r="AL27" s="175">
        <v>1300.1500000000001</v>
      </c>
      <c r="AM27" s="170">
        <f t="shared" si="0"/>
        <v>8.3458333333333421</v>
      </c>
      <c r="AN27" s="170">
        <f t="shared" si="1"/>
        <v>0.58393171337913397</v>
      </c>
    </row>
    <row r="28" spans="1:40" ht="15" customHeight="1" x14ac:dyDescent="0.35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93">
        <v>712</v>
      </c>
      <c r="L28" s="94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0">
        <v>816.66666666666697</v>
      </c>
      <c r="R28" s="47">
        <v>850</v>
      </c>
      <c r="S28" s="47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0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6">
        <v>952.66</v>
      </c>
      <c r="AI28" s="6">
        <v>960.11</v>
      </c>
      <c r="AJ28" s="146">
        <v>1000</v>
      </c>
      <c r="AK28" s="6">
        <v>987.11684187703088</v>
      </c>
      <c r="AL28" s="175">
        <v>980.11</v>
      </c>
      <c r="AM28" s="170">
        <f t="shared" si="0"/>
        <v>8.9011111111111116</v>
      </c>
      <c r="AN28" s="170">
        <f t="shared" si="1"/>
        <v>-0.70982902730209274</v>
      </c>
    </row>
    <row r="29" spans="1:40" ht="15" customHeight="1" x14ac:dyDescent="0.35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93">
        <v>160.18518518518499</v>
      </c>
      <c r="L29" s="94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0">
        <v>205.333333333333</v>
      </c>
      <c r="R29" s="47">
        <v>289.10256410256397</v>
      </c>
      <c r="S29" s="47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0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6">
        <v>225.857142857143</v>
      </c>
      <c r="AI29" s="6">
        <v>195.55333333332999</v>
      </c>
      <c r="AJ29" s="146">
        <v>203.333333333333</v>
      </c>
      <c r="AK29" s="6">
        <v>200</v>
      </c>
      <c r="AL29" s="174">
        <v>186.36363636364001</v>
      </c>
      <c r="AM29" s="170">
        <f t="shared" si="0"/>
        <v>-16.168606480023413</v>
      </c>
      <c r="AN29" s="170">
        <f t="shared" si="1"/>
        <v>-6.818181818179994</v>
      </c>
    </row>
    <row r="30" spans="1:40" ht="15" customHeight="1" x14ac:dyDescent="0.35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93">
        <v>81</v>
      </c>
      <c r="L30" s="94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0">
        <v>129.36091686091686</v>
      </c>
      <c r="R30" s="47">
        <v>150.15740740740699</v>
      </c>
      <c r="S30" s="47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0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6">
        <v>194.22198172198168</v>
      </c>
      <c r="AI30" s="6">
        <v>150.93181818181799</v>
      </c>
      <c r="AJ30" s="146">
        <v>181.91137566137564</v>
      </c>
      <c r="AK30" s="6">
        <v>206.60800552104902</v>
      </c>
      <c r="AL30" s="174">
        <v>147.142857142857</v>
      </c>
      <c r="AM30" s="170">
        <f t="shared" si="0"/>
        <v>0.20765237454300262</v>
      </c>
      <c r="AN30" s="170">
        <f t="shared" si="1"/>
        <v>-28.781628392484421</v>
      </c>
    </row>
    <row r="31" spans="1:40" ht="15" customHeight="1" x14ac:dyDescent="0.35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93">
        <v>582.63305322128849</v>
      </c>
      <c r="L31" s="94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0">
        <v>548.60853432281999</v>
      </c>
      <c r="R31" s="47">
        <v>609.18367346938783</v>
      </c>
      <c r="S31" s="47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0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6">
        <v>548.00865800865802</v>
      </c>
      <c r="AI31" s="6">
        <v>467.46</v>
      </c>
      <c r="AJ31" s="146">
        <v>534.80392156862695</v>
      </c>
      <c r="AK31" s="6">
        <v>554.5</v>
      </c>
      <c r="AL31" s="174">
        <v>565.07936507936518</v>
      </c>
      <c r="AM31" s="170">
        <f t="shared" si="0"/>
        <v>-9.4650205761316446</v>
      </c>
      <c r="AN31" s="170">
        <f t="shared" si="1"/>
        <v>1.9079107447006627</v>
      </c>
    </row>
    <row r="32" spans="1:40" ht="15" customHeight="1" x14ac:dyDescent="0.35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93">
        <v>680</v>
      </c>
      <c r="L32" s="94">
        <v>650</v>
      </c>
      <c r="M32" s="13">
        <v>500</v>
      </c>
      <c r="N32" s="6">
        <v>680</v>
      </c>
      <c r="O32" s="6">
        <v>725.8</v>
      </c>
      <c r="P32" s="6">
        <v>750</v>
      </c>
      <c r="Q32" s="20">
        <v>720</v>
      </c>
      <c r="R32" s="47">
        <v>775</v>
      </c>
      <c r="S32" s="47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0">
        <v>950</v>
      </c>
      <c r="AD32" s="6">
        <v>895</v>
      </c>
      <c r="AE32" s="6">
        <v>850</v>
      </c>
      <c r="AF32" s="6">
        <v>850</v>
      </c>
      <c r="AG32" s="17">
        <v>870.45</v>
      </c>
      <c r="AH32" s="6">
        <v>833.33333333333337</v>
      </c>
      <c r="AI32" s="6">
        <v>861.26</v>
      </c>
      <c r="AJ32" s="146">
        <v>875</v>
      </c>
      <c r="AK32" s="6">
        <v>877.09216170602417</v>
      </c>
      <c r="AL32" s="174">
        <v>898.00990000000002</v>
      </c>
      <c r="AM32" s="170">
        <f t="shared" si="0"/>
        <v>3.6165269230765218</v>
      </c>
      <c r="AN32" s="170">
        <f t="shared" si="1"/>
        <v>2.384896275129051</v>
      </c>
    </row>
    <row r="33" spans="1:40" ht="15" customHeight="1" x14ac:dyDescent="0.35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93">
        <v>933.33333333333303</v>
      </c>
      <c r="L33" s="94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0">
        <v>1033.3333333333301</v>
      </c>
      <c r="R33" s="47">
        <v>1000</v>
      </c>
      <c r="S33" s="47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0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6">
        <v>912.5</v>
      </c>
      <c r="AI33" s="6">
        <v>900</v>
      </c>
      <c r="AJ33" s="146">
        <v>899.67032967032969</v>
      </c>
      <c r="AK33" s="6">
        <v>907.142857142857</v>
      </c>
      <c r="AL33" s="27">
        <v>878.57142857142901</v>
      </c>
      <c r="AM33" s="170">
        <f t="shared" si="0"/>
        <v>-23.60248447204965</v>
      </c>
      <c r="AN33" s="170">
        <f t="shared" si="1"/>
        <v>-3.1496062992125347</v>
      </c>
    </row>
    <row r="34" spans="1:40" ht="15" customHeight="1" x14ac:dyDescent="0.35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93">
        <v>1492.5685425685399</v>
      </c>
      <c r="L34" s="94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0">
        <v>1410.6902356902399</v>
      </c>
      <c r="R34" s="47">
        <v>1495.2851496329799</v>
      </c>
      <c r="S34" s="47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0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6">
        <v>1443.6259143155701</v>
      </c>
      <c r="AI34" s="6">
        <v>1387.5</v>
      </c>
      <c r="AJ34" s="146">
        <v>1397.5961538461499</v>
      </c>
      <c r="AK34" s="6">
        <v>1397.27272727272</v>
      </c>
      <c r="AL34" s="174">
        <v>1370.5627705627701</v>
      </c>
      <c r="AM34" s="170">
        <f t="shared" si="0"/>
        <v>-10.961119313787304</v>
      </c>
      <c r="AN34" s="170">
        <f t="shared" si="1"/>
        <v>-1.9115779037700089</v>
      </c>
    </row>
    <row r="35" spans="1:40" ht="15" customHeight="1" x14ac:dyDescent="0.35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93">
        <v>1520</v>
      </c>
      <c r="L35" s="94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0">
        <v>1220</v>
      </c>
      <c r="R35" s="47">
        <v>1366.6666666666599</v>
      </c>
      <c r="S35" s="47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7">
        <v>1400.95</v>
      </c>
      <c r="AI35" s="6">
        <v>1350</v>
      </c>
      <c r="AJ35" s="146">
        <v>1290.3225806451612</v>
      </c>
      <c r="AK35" s="6">
        <v>1305.0258003773099</v>
      </c>
      <c r="AL35" s="174">
        <v>1313.55</v>
      </c>
      <c r="AM35" s="170">
        <f t="shared" si="0"/>
        <v>-13.256132075471449</v>
      </c>
      <c r="AN35" s="170">
        <f t="shared" si="1"/>
        <v>0.65318245970505151</v>
      </c>
    </row>
    <row r="36" spans="1:40" ht="15" customHeight="1" x14ac:dyDescent="0.35">
      <c r="A36" s="3" t="s">
        <v>35</v>
      </c>
      <c r="B36" s="13">
        <v>953.02</v>
      </c>
      <c r="C36" s="26">
        <v>952</v>
      </c>
      <c r="D36" s="13">
        <v>950.98</v>
      </c>
      <c r="E36" s="26">
        <v>949.96</v>
      </c>
      <c r="F36" s="13">
        <v>922.08879992665197</v>
      </c>
      <c r="G36" s="13">
        <v>1000</v>
      </c>
      <c r="H36" s="26">
        <v>999</v>
      </c>
      <c r="I36" s="26">
        <v>981.25</v>
      </c>
      <c r="J36" s="8">
        <v>970.45624999999995</v>
      </c>
      <c r="K36" s="8">
        <v>970.45624999999995</v>
      </c>
      <c r="L36" s="94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6">
        <v>845.26</v>
      </c>
      <c r="AI36" s="7">
        <v>895.13</v>
      </c>
      <c r="AJ36" s="148">
        <v>850</v>
      </c>
      <c r="AK36" s="6">
        <v>881.40105416231813</v>
      </c>
      <c r="AL36" s="174">
        <v>850</v>
      </c>
      <c r="AM36" s="170">
        <f t="shared" si="0"/>
        <v>-12.310827150365082</v>
      </c>
      <c r="AN36" s="170">
        <f t="shared" si="1"/>
        <v>-3.562629521944654</v>
      </c>
    </row>
    <row r="37" spans="1:40" ht="15" customHeight="1" x14ac:dyDescent="0.35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0">
        <v>492.38095238095246</v>
      </c>
      <c r="R37" s="47">
        <v>489.16666666666669</v>
      </c>
      <c r="S37" s="47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0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6">
        <v>427.5</v>
      </c>
      <c r="AI37" s="6">
        <v>429.7430769230769</v>
      </c>
      <c r="AJ37" s="146">
        <v>434.81481481481472</v>
      </c>
      <c r="AK37" s="6">
        <v>431.11111111111109</v>
      </c>
      <c r="AL37" s="174">
        <v>452.30769230769238</v>
      </c>
      <c r="AM37" s="170">
        <f t="shared" si="0"/>
        <v>2.7972027972028002</v>
      </c>
      <c r="AN37" s="170">
        <f t="shared" si="1"/>
        <v>4.9167327517843207</v>
      </c>
    </row>
    <row r="38" spans="1:40" ht="15" customHeight="1" x14ac:dyDescent="0.35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94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0">
        <v>121.6022337744887</v>
      </c>
      <c r="R38" s="47">
        <v>122.78781244298489</v>
      </c>
      <c r="S38" s="47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0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6">
        <v>100.65384966247035</v>
      </c>
      <c r="AI38" s="6">
        <v>110.3423076923077</v>
      </c>
      <c r="AJ38" s="146">
        <v>103.92021463757916</v>
      </c>
      <c r="AK38" s="6">
        <v>94.948002189381498</v>
      </c>
      <c r="AL38" s="174">
        <v>111.38569604086845</v>
      </c>
      <c r="AM38" s="170">
        <f t="shared" si="0"/>
        <v>6.0568799783454175</v>
      </c>
      <c r="AN38" s="170">
        <f t="shared" si="1"/>
        <v>17.312311446743912</v>
      </c>
    </row>
    <row r="39" spans="1:40" ht="15" customHeight="1" x14ac:dyDescent="0.35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94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0">
        <v>123.16912972085389</v>
      </c>
      <c r="R39" s="47">
        <v>128.992884510126</v>
      </c>
      <c r="S39" s="47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0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6">
        <v>98.922861691951539</v>
      </c>
      <c r="AI39" s="6">
        <v>110.3075</v>
      </c>
      <c r="AJ39" s="146">
        <v>105.30289008074155</v>
      </c>
      <c r="AK39" s="6">
        <v>85.151301900070379</v>
      </c>
      <c r="AL39" s="174">
        <v>108.5801860974275</v>
      </c>
      <c r="AM39" s="170">
        <f t="shared" si="0"/>
        <v>8.047930283224412</v>
      </c>
      <c r="AN39" s="170">
        <f t="shared" si="1"/>
        <v>27.514416896235094</v>
      </c>
    </row>
    <row r="40" spans="1:40" ht="15" customHeight="1" x14ac:dyDescent="0.35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94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0">
        <v>426.29629629629602</v>
      </c>
      <c r="R40" s="47">
        <v>508.33333333333326</v>
      </c>
      <c r="S40" s="47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0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6">
        <v>448.14814814814815</v>
      </c>
      <c r="AI40" s="6">
        <v>468.89083333333338</v>
      </c>
      <c r="AJ40" s="146">
        <v>423.7037037037037</v>
      </c>
      <c r="AK40" s="6">
        <v>440</v>
      </c>
      <c r="AL40" s="174">
        <v>462.22222222222229</v>
      </c>
      <c r="AM40" s="170">
        <f t="shared" si="0"/>
        <v>5.6731583403896151</v>
      </c>
      <c r="AN40" s="170">
        <f t="shared" si="1"/>
        <v>5.0505050505050653</v>
      </c>
    </row>
    <row r="41" spans="1:40" ht="15" customHeight="1" x14ac:dyDescent="0.35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94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0">
        <v>360</v>
      </c>
      <c r="R41" s="47">
        <v>370.83333333333297</v>
      </c>
      <c r="S41" s="47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0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6">
        <v>208.695652173913</v>
      </c>
      <c r="AI41" s="6">
        <v>172.72499999999999</v>
      </c>
      <c r="AJ41" s="146">
        <v>155.45454545454501</v>
      </c>
      <c r="AK41" s="6">
        <v>165.41166703727501</v>
      </c>
      <c r="AL41" s="174">
        <v>157.142857142857</v>
      </c>
      <c r="AM41" s="170">
        <f t="shared" si="0"/>
        <v>-40.371945625886241</v>
      </c>
      <c r="AN41" s="170">
        <f t="shared" si="1"/>
        <v>-4.9989278522624776</v>
      </c>
    </row>
    <row r="42" spans="1:40" ht="15" customHeight="1" x14ac:dyDescent="0.35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94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0">
        <v>366.66666666666703</v>
      </c>
      <c r="R42" s="47">
        <v>393.04029304029308</v>
      </c>
      <c r="S42" s="47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0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6">
        <v>198.61538461538501</v>
      </c>
      <c r="AI42" s="6">
        <v>180.2</v>
      </c>
      <c r="AJ42" s="146">
        <v>200</v>
      </c>
      <c r="AK42" s="6">
        <v>227.142857142857</v>
      </c>
      <c r="AL42" s="175">
        <v>200.15</v>
      </c>
      <c r="AM42" s="170">
        <f t="shared" si="0"/>
        <v>-21.729050279329694</v>
      </c>
      <c r="AN42" s="170">
        <f t="shared" si="1"/>
        <v>-11.883647798742079</v>
      </c>
    </row>
    <row r="43" spans="1:40" ht="15" customHeight="1" x14ac:dyDescent="0.35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94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0">
        <v>442.96296296296299</v>
      </c>
      <c r="R43" s="47">
        <v>440.00000000000006</v>
      </c>
      <c r="S43" s="47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0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6">
        <v>449.23076923076923</v>
      </c>
      <c r="AI43" s="6">
        <v>475.00125000000003</v>
      </c>
      <c r="AJ43" s="146">
        <v>444.44444444444446</v>
      </c>
      <c r="AK43" s="6">
        <v>433.33333333333331</v>
      </c>
      <c r="AL43" s="174">
        <v>462.22222222222223</v>
      </c>
      <c r="AM43" s="170">
        <f t="shared" si="0"/>
        <v>5.9259259259259247</v>
      </c>
      <c r="AN43" s="170">
        <f t="shared" si="1"/>
        <v>6.6666666666666723</v>
      </c>
    </row>
    <row r="44" spans="1:40" ht="15" customHeight="1" x14ac:dyDescent="0.35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94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0">
        <v>550</v>
      </c>
      <c r="R44" s="47">
        <v>600</v>
      </c>
      <c r="S44" s="47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0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6">
        <v>600</v>
      </c>
      <c r="AI44" s="6">
        <v>675</v>
      </c>
      <c r="AJ44" s="146">
        <v>666.66666666666697</v>
      </c>
      <c r="AK44" s="6">
        <v>650</v>
      </c>
      <c r="AL44" s="174">
        <v>652.03</v>
      </c>
      <c r="AM44" s="170">
        <f t="shared" si="0"/>
        <v>-3.640886699507436</v>
      </c>
      <c r="AN44" s="170">
        <f t="shared" si="1"/>
        <v>0.31230769230768812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P3" sqref="AP3"/>
    </sheetView>
  </sheetViews>
  <sheetFormatPr defaultRowHeight="15" customHeight="1" x14ac:dyDescent="0.35"/>
  <cols>
    <col min="1" max="1" width="29.54296875" customWidth="1"/>
    <col min="2" max="13" width="9.1796875" style="4"/>
    <col min="24" max="24" width="11.72656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4">
        <v>498.09523809523802</v>
      </c>
      <c r="H2" s="20">
        <v>466</v>
      </c>
      <c r="I2" s="6">
        <v>435.5</v>
      </c>
      <c r="J2" s="6">
        <v>460.5</v>
      </c>
      <c r="K2" s="95">
        <v>445.5</v>
      </c>
      <c r="L2" s="96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0">
        <v>548.42105263157896</v>
      </c>
      <c r="R2" s="47">
        <v>528.29411764705901</v>
      </c>
      <c r="S2" s="47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0">
        <v>485</v>
      </c>
      <c r="AD2" s="6">
        <v>485</v>
      </c>
      <c r="AE2" s="6">
        <v>485</v>
      </c>
      <c r="AF2" s="6">
        <v>455</v>
      </c>
      <c r="AG2" s="17">
        <v>449.09</v>
      </c>
      <c r="AH2" s="6">
        <v>455</v>
      </c>
      <c r="AI2" s="6">
        <v>444</v>
      </c>
      <c r="AJ2" s="146">
        <v>461.42857142857144</v>
      </c>
      <c r="AK2" s="6">
        <v>456.66666666666669</v>
      </c>
      <c r="AL2" s="174">
        <v>458.42105263157896</v>
      </c>
      <c r="AM2" s="170">
        <f>(AL2-Z2)/Z2*100</f>
        <v>-0.94142920326024759</v>
      </c>
      <c r="AN2" s="170">
        <f>(AL2-AK2)/AK2*100</f>
        <v>0.38417210910487748</v>
      </c>
    </row>
    <row r="3" spans="1:40" ht="15" customHeight="1" x14ac:dyDescent="0.35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4">
        <v>45</v>
      </c>
      <c r="H3" s="20">
        <v>40</v>
      </c>
      <c r="I3" s="6">
        <v>38.75</v>
      </c>
      <c r="J3" s="6">
        <v>38.823529411764703</v>
      </c>
      <c r="K3" s="95">
        <v>38.75</v>
      </c>
      <c r="L3" s="96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0">
        <v>38</v>
      </c>
      <c r="R3" s="47">
        <v>41.176470588235297</v>
      </c>
      <c r="S3" s="47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0">
        <v>42</v>
      </c>
      <c r="AD3" s="6">
        <v>43</v>
      </c>
      <c r="AE3" s="6">
        <v>40</v>
      </c>
      <c r="AF3" s="6">
        <v>40</v>
      </c>
      <c r="AG3" s="17">
        <v>38.04</v>
      </c>
      <c r="AH3" s="6">
        <v>40.043478260869598</v>
      </c>
      <c r="AI3" s="6">
        <v>37.5</v>
      </c>
      <c r="AJ3" s="146">
        <v>39.615384615384613</v>
      </c>
      <c r="AK3" s="6">
        <v>39.166666666666664</v>
      </c>
      <c r="AL3" s="174">
        <v>39.473684210526315</v>
      </c>
      <c r="AM3" s="170">
        <f t="shared" ref="AM3:AM44" si="0">(AL3-Z3)/Z3*100</f>
        <v>-0.75187969924812381</v>
      </c>
      <c r="AN3" s="170">
        <f t="shared" ref="AN3:AN44" si="1">(AL3-AK3)/AK3*100</f>
        <v>0.78387458006719346</v>
      </c>
    </row>
    <row r="4" spans="1:40" ht="15" customHeight="1" x14ac:dyDescent="0.35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4">
        <v>333.84833454857102</v>
      </c>
      <c r="H4" s="8">
        <v>331.0599697434215</v>
      </c>
      <c r="I4" s="6">
        <v>362.71857142857101</v>
      </c>
      <c r="J4" s="6">
        <v>357.97281875713202</v>
      </c>
      <c r="K4" s="95">
        <v>324.93231636088785</v>
      </c>
      <c r="L4" s="96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0">
        <v>339.68749999999994</v>
      </c>
      <c r="R4" s="47">
        <v>358.83395717812499</v>
      </c>
      <c r="S4" s="47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0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6">
        <v>274.98897707230998</v>
      </c>
      <c r="AI4" s="6">
        <v>300.585714285714</v>
      </c>
      <c r="AJ4" s="146">
        <v>267.74891774891773</v>
      </c>
      <c r="AK4" s="6">
        <v>243.83636326548501</v>
      </c>
      <c r="AL4" s="174">
        <v>256.779270112603</v>
      </c>
      <c r="AM4" s="170">
        <f t="shared" si="0"/>
        <v>-22.047284307152154</v>
      </c>
      <c r="AN4" s="170">
        <f t="shared" si="1"/>
        <v>5.3080298089198337</v>
      </c>
    </row>
    <row r="5" spans="1:40" ht="15" customHeight="1" x14ac:dyDescent="0.35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4">
        <v>276.56801805422589</v>
      </c>
      <c r="H5" s="20">
        <v>273.7891241549778</v>
      </c>
      <c r="I5" s="6">
        <v>288.47199999999998</v>
      </c>
      <c r="J5" s="6">
        <v>283.98422520758845</v>
      </c>
      <c r="K5" s="95">
        <v>264.91276209553001</v>
      </c>
      <c r="L5" s="96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0">
        <v>305.96305554152798</v>
      </c>
      <c r="R5" s="47">
        <v>321.99318908533002</v>
      </c>
      <c r="S5" s="47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0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6">
        <v>279.19265016826</v>
      </c>
      <c r="AI5" s="6">
        <v>291.748947368421</v>
      </c>
      <c r="AJ5" s="146">
        <v>250.03839515604199</v>
      </c>
      <c r="AK5" s="6">
        <v>262.12206592965401</v>
      </c>
      <c r="AL5" s="174">
        <v>267.05257776502998</v>
      </c>
      <c r="AM5" s="170">
        <f t="shared" si="0"/>
        <v>-20.683691677693776</v>
      </c>
      <c r="AN5" s="170">
        <f t="shared" si="1"/>
        <v>1.8809983882467847</v>
      </c>
    </row>
    <row r="6" spans="1:40" ht="15" customHeight="1" x14ac:dyDescent="0.35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4">
        <v>1235.24959083469</v>
      </c>
      <c r="H6" s="8">
        <v>1230.124795417345</v>
      </c>
      <c r="I6" s="6">
        <v>1160</v>
      </c>
      <c r="J6" s="6">
        <v>1016.949152542373</v>
      </c>
      <c r="K6" s="95">
        <v>1000</v>
      </c>
      <c r="L6" s="96">
        <v>1150</v>
      </c>
      <c r="M6" s="13">
        <v>1200</v>
      </c>
      <c r="N6" s="6">
        <v>1100</v>
      </c>
      <c r="O6" s="6">
        <v>1000</v>
      </c>
      <c r="P6" s="6">
        <v>1025</v>
      </c>
      <c r="Q6" s="20">
        <v>960</v>
      </c>
      <c r="R6" s="47">
        <v>1100</v>
      </c>
      <c r="S6" s="47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0">
        <v>1075</v>
      </c>
      <c r="AD6" s="6">
        <v>1055</v>
      </c>
      <c r="AE6" s="6">
        <v>975</v>
      </c>
      <c r="AF6" s="6">
        <v>950</v>
      </c>
      <c r="AG6" s="17">
        <v>966.66</v>
      </c>
      <c r="AH6" s="6">
        <v>966.66666666666663</v>
      </c>
      <c r="AI6" s="6">
        <v>1020</v>
      </c>
      <c r="AJ6" s="146">
        <v>985.06775067750698</v>
      </c>
      <c r="AK6" s="6">
        <v>995.71428571428999</v>
      </c>
      <c r="AL6" s="174">
        <v>955.55555555555554</v>
      </c>
      <c r="AM6" s="170">
        <f t="shared" si="0"/>
        <v>-9.853249475890987</v>
      </c>
      <c r="AN6" s="170">
        <f t="shared" si="1"/>
        <v>-4.0331579786390233</v>
      </c>
    </row>
    <row r="7" spans="1:40" ht="15" customHeight="1" x14ac:dyDescent="0.35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4">
        <v>1333.3333333333301</v>
      </c>
      <c r="H7" s="8">
        <v>1362.9629629629601</v>
      </c>
      <c r="I7" s="6">
        <v>1200.1099999999999</v>
      </c>
      <c r="J7" s="6">
        <v>1205</v>
      </c>
      <c r="K7" s="95">
        <v>1100</v>
      </c>
      <c r="L7" s="96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0">
        <v>1140</v>
      </c>
      <c r="R7" s="47">
        <v>1083.3333333333333</v>
      </c>
      <c r="S7" s="47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0">
        <v>1220</v>
      </c>
      <c r="AD7" s="6">
        <v>1190</v>
      </c>
      <c r="AE7" s="6">
        <v>1220</v>
      </c>
      <c r="AF7" s="6">
        <v>1225</v>
      </c>
      <c r="AG7" s="17">
        <v>1212</v>
      </c>
      <c r="AH7" s="6">
        <v>1232</v>
      </c>
      <c r="AI7" s="6">
        <v>1272.7272727272727</v>
      </c>
      <c r="AJ7" s="146">
        <v>1261.94444444444</v>
      </c>
      <c r="AK7" s="6">
        <v>1248.1818181818201</v>
      </c>
      <c r="AL7" s="174">
        <v>1195.3846153846155</v>
      </c>
      <c r="AM7" s="170">
        <f t="shared" si="0"/>
        <v>-0.38461538461537731</v>
      </c>
      <c r="AN7" s="170">
        <f t="shared" si="1"/>
        <v>-4.2299288475546222</v>
      </c>
    </row>
    <row r="8" spans="1:40" ht="15" customHeight="1" x14ac:dyDescent="0.35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4">
        <v>314.11764705882399</v>
      </c>
      <c r="H8" s="20">
        <v>350.58823529411802</v>
      </c>
      <c r="I8" s="6">
        <v>348.33333333333331</v>
      </c>
      <c r="J8" s="6">
        <v>348.75</v>
      </c>
      <c r="K8" s="95">
        <v>348.33333333333331</v>
      </c>
      <c r="L8" s="96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0">
        <v>324</v>
      </c>
      <c r="R8" s="47">
        <v>329.44444444444446</v>
      </c>
      <c r="S8" s="47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0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6">
        <v>332.38095238095241</v>
      </c>
      <c r="AI8" s="6">
        <v>334.21052631578948</v>
      </c>
      <c r="AJ8" s="146">
        <v>295</v>
      </c>
      <c r="AK8" s="6">
        <v>308</v>
      </c>
      <c r="AL8" s="174">
        <v>328.23529411764707</v>
      </c>
      <c r="AM8" s="170">
        <f t="shared" si="0"/>
        <v>-7.9714128642111071</v>
      </c>
      <c r="AN8" s="170">
        <f t="shared" si="1"/>
        <v>6.5699006875477499</v>
      </c>
    </row>
    <row r="9" spans="1:40" ht="15" customHeight="1" x14ac:dyDescent="0.35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4">
        <v>328.5</v>
      </c>
      <c r="H9" s="20">
        <v>388.75</v>
      </c>
      <c r="I9" s="6">
        <v>399.44444444444446</v>
      </c>
      <c r="J9" s="6">
        <v>390.5</v>
      </c>
      <c r="K9" s="95">
        <v>390.444444444444</v>
      </c>
      <c r="L9" s="96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0">
        <v>370</v>
      </c>
      <c r="R9" s="47">
        <v>341.33333333333331</v>
      </c>
      <c r="S9" s="47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0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6">
        <v>302.56</v>
      </c>
      <c r="AI9" s="6">
        <v>304.76190476190476</v>
      </c>
      <c r="AJ9" s="146">
        <v>288.66666666666669</v>
      </c>
      <c r="AK9" s="6">
        <v>295</v>
      </c>
      <c r="AL9" s="174">
        <v>300.5</v>
      </c>
      <c r="AM9" s="170">
        <f t="shared" si="0"/>
        <v>-8.6480000000001027</v>
      </c>
      <c r="AN9" s="170">
        <f t="shared" si="1"/>
        <v>1.8644067796610171</v>
      </c>
    </row>
    <row r="10" spans="1:40" ht="15" customHeight="1" x14ac:dyDescent="0.35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4">
        <v>393.80952380952402</v>
      </c>
      <c r="H10" s="8">
        <v>388.90476190476204</v>
      </c>
      <c r="I10" s="6">
        <v>380.95142857142855</v>
      </c>
      <c r="J10" s="6">
        <v>369.891748579595</v>
      </c>
      <c r="K10" s="95">
        <v>328.71428571428601</v>
      </c>
      <c r="L10" s="95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0">
        <v>301.81818181818198</v>
      </c>
      <c r="R10" s="47">
        <v>367.33333333333297</v>
      </c>
      <c r="S10" s="47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0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6">
        <v>346.66666666666703</v>
      </c>
      <c r="AI10" s="6">
        <v>361.37714285714299</v>
      </c>
      <c r="AJ10" s="146">
        <v>336.54371584699498</v>
      </c>
      <c r="AK10" s="6">
        <v>297.35449735449703</v>
      </c>
      <c r="AL10" s="174">
        <v>342.857142857143</v>
      </c>
      <c r="AM10" s="170">
        <f t="shared" si="0"/>
        <v>12.617309697601881</v>
      </c>
      <c r="AN10" s="170">
        <f t="shared" si="1"/>
        <v>15.302491103203023</v>
      </c>
    </row>
    <row r="11" spans="1:40" ht="15" customHeight="1" x14ac:dyDescent="0.35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4">
        <v>630</v>
      </c>
      <c r="H11" s="20">
        <v>666.66666666666663</v>
      </c>
      <c r="I11" s="6">
        <v>700.66</v>
      </c>
      <c r="J11" s="6">
        <v>730</v>
      </c>
      <c r="K11" s="95">
        <v>753</v>
      </c>
      <c r="L11" s="96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0">
        <v>510</v>
      </c>
      <c r="R11" s="47">
        <v>570</v>
      </c>
      <c r="S11" s="47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0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6">
        <v>400.15</v>
      </c>
      <c r="AI11" s="6">
        <v>400</v>
      </c>
      <c r="AJ11" s="6">
        <v>400</v>
      </c>
      <c r="AK11" s="6">
        <v>450</v>
      </c>
      <c r="AL11" s="174">
        <v>450.58</v>
      </c>
      <c r="AM11" s="170">
        <f t="shared" si="0"/>
        <v>8.7606896551724862</v>
      </c>
      <c r="AN11" s="170">
        <f t="shared" si="1"/>
        <v>0.12888888888888536</v>
      </c>
    </row>
    <row r="12" spans="1:40" ht="15" customHeight="1" x14ac:dyDescent="0.35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4">
        <v>840</v>
      </c>
      <c r="H12" s="8">
        <v>836.72500000000002</v>
      </c>
      <c r="I12" s="6">
        <v>825</v>
      </c>
      <c r="J12" s="6">
        <v>835</v>
      </c>
      <c r="K12" s="95">
        <v>825</v>
      </c>
      <c r="L12" s="96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0">
        <v>775</v>
      </c>
      <c r="R12" s="47">
        <v>755.55555555555554</v>
      </c>
      <c r="S12" s="47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0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6">
        <v>691.03</v>
      </c>
      <c r="AI12" s="6">
        <v>685.23</v>
      </c>
      <c r="AJ12" s="146">
        <v>650</v>
      </c>
      <c r="AK12" s="6">
        <v>620</v>
      </c>
      <c r="AL12" s="174">
        <v>622.10101010101005</v>
      </c>
      <c r="AM12" s="170">
        <f t="shared" si="0"/>
        <v>-22.237373737373744</v>
      </c>
      <c r="AN12" s="170">
        <f t="shared" si="1"/>
        <v>0.33887259693710436</v>
      </c>
    </row>
    <row r="13" spans="1:40" ht="15" customHeight="1" x14ac:dyDescent="0.35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4">
        <v>153.57142857142858</v>
      </c>
      <c r="H13" s="20">
        <v>154.72222222222223</v>
      </c>
      <c r="I13" s="6">
        <v>161.33333333333334</v>
      </c>
      <c r="J13" s="6">
        <v>170.90909090909091</v>
      </c>
      <c r="K13" s="95">
        <v>161.33333333333334</v>
      </c>
      <c r="L13" s="96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0">
        <v>148.88888888888889</v>
      </c>
      <c r="R13" s="47">
        <v>151.81818181818181</v>
      </c>
      <c r="S13" s="47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0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6">
        <v>145.45454545454501</v>
      </c>
      <c r="AI13" s="6">
        <v>157.94117647058823</v>
      </c>
      <c r="AJ13" s="146">
        <v>134.28571428571428</v>
      </c>
      <c r="AK13" s="6">
        <v>142.22222222222223</v>
      </c>
      <c r="AL13" s="174">
        <v>140</v>
      </c>
      <c r="AM13" s="170">
        <f t="shared" si="0"/>
        <v>1.6129032258064564</v>
      </c>
      <c r="AN13" s="170">
        <f t="shared" si="1"/>
        <v>-1.5625000000000044</v>
      </c>
    </row>
    <row r="14" spans="1:40" ht="15" customHeight="1" x14ac:dyDescent="0.35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4">
        <v>197.25</v>
      </c>
      <c r="H14" s="20">
        <v>189</v>
      </c>
      <c r="I14" s="6">
        <v>191.5</v>
      </c>
      <c r="J14" s="6">
        <v>215.52631578947367</v>
      </c>
      <c r="K14" s="95">
        <v>191.5</v>
      </c>
      <c r="L14" s="96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0">
        <v>180.58823529411765</v>
      </c>
      <c r="R14" s="47">
        <v>179.33333333333334</v>
      </c>
      <c r="S14" s="47">
        <v>180.52631578947367</v>
      </c>
      <c r="T14" s="47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0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6">
        <v>197.61904761904799</v>
      </c>
      <c r="AI14" s="7">
        <v>192.03</v>
      </c>
      <c r="AJ14" s="146">
        <v>150.90909090909091</v>
      </c>
      <c r="AK14" s="6">
        <v>149.28571428571428</v>
      </c>
      <c r="AL14" s="174">
        <v>155.29411764705881</v>
      </c>
      <c r="AM14" s="170">
        <f t="shared" si="0"/>
        <v>-14.968638752330721</v>
      </c>
      <c r="AN14" s="170">
        <f t="shared" si="1"/>
        <v>4.0247678018575828</v>
      </c>
    </row>
    <row r="15" spans="1:40" ht="15" customHeight="1" x14ac:dyDescent="0.35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4">
        <v>1510</v>
      </c>
      <c r="H15" s="20">
        <v>1664.2857142857142</v>
      </c>
      <c r="I15" s="6">
        <v>1616.6666666666667</v>
      </c>
      <c r="J15" s="6">
        <v>1612.5</v>
      </c>
      <c r="K15" s="95">
        <v>1616.6666666666667</v>
      </c>
      <c r="L15" s="96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0">
        <v>1457.7</v>
      </c>
      <c r="R15" s="47">
        <v>1520</v>
      </c>
      <c r="S15" s="47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0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6">
        <v>1900</v>
      </c>
      <c r="AI15" s="6">
        <v>2166.6666666666702</v>
      </c>
      <c r="AJ15" s="146">
        <v>2150</v>
      </c>
      <c r="AK15" s="6">
        <v>2128.5714285714298</v>
      </c>
      <c r="AL15" s="174">
        <v>2145.7142857142899</v>
      </c>
      <c r="AM15" s="170">
        <f t="shared" si="0"/>
        <v>35.163104611923771</v>
      </c>
      <c r="AN15" s="170">
        <f t="shared" si="1"/>
        <v>0.80536912751691547</v>
      </c>
    </row>
    <row r="16" spans="1:40" ht="15" customHeight="1" x14ac:dyDescent="0.35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4">
        <v>239.878558547289</v>
      </c>
      <c r="H16" s="20">
        <v>249.50550291459399</v>
      </c>
      <c r="I16" s="6">
        <v>315.50750000000005</v>
      </c>
      <c r="J16" s="6">
        <v>317.86507894934903</v>
      </c>
      <c r="K16" s="95">
        <v>273.50740740740741</v>
      </c>
      <c r="L16" s="96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0">
        <v>193.5925672767778</v>
      </c>
      <c r="R16" s="47">
        <v>212.17283950617301</v>
      </c>
      <c r="S16" s="47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0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6">
        <v>140.82565582565584</v>
      </c>
      <c r="AI16" s="6">
        <v>142.66222222222223</v>
      </c>
      <c r="AJ16" s="146">
        <v>146.22652479795335</v>
      </c>
      <c r="AK16" s="6">
        <v>139.9126059126059</v>
      </c>
      <c r="AL16" s="174">
        <v>159.86224010426139</v>
      </c>
      <c r="AM16" s="170">
        <f t="shared" si="0"/>
        <v>-13.982406248482345</v>
      </c>
      <c r="AN16" s="170">
        <f t="shared" si="1"/>
        <v>14.258639571131068</v>
      </c>
    </row>
    <row r="17" spans="1:40" ht="15" customHeight="1" x14ac:dyDescent="0.35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4">
        <v>244.47996016744901</v>
      </c>
      <c r="H17" s="20">
        <v>258.80991328359801</v>
      </c>
      <c r="I17" s="6">
        <v>326.10052631578952</v>
      </c>
      <c r="J17" s="6">
        <v>333.57580729097799</v>
      </c>
      <c r="K17" s="95">
        <v>294.65789473684208</v>
      </c>
      <c r="L17" s="96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0">
        <v>203.57554108295599</v>
      </c>
      <c r="R17" s="47">
        <v>227.795603089721</v>
      </c>
      <c r="S17" s="47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0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6">
        <v>142.92354030449272</v>
      </c>
      <c r="AI17" s="6">
        <v>147.6885</v>
      </c>
      <c r="AJ17" s="146">
        <v>148.70699101468333</v>
      </c>
      <c r="AK17" s="6">
        <v>139.1394485144485</v>
      </c>
      <c r="AL17" s="174">
        <v>168.42694342694341</v>
      </c>
      <c r="AM17" s="170">
        <f t="shared" si="0"/>
        <v>-6.4011549150510243</v>
      </c>
      <c r="AN17" s="170">
        <f t="shared" si="1"/>
        <v>21.049023282174097</v>
      </c>
    </row>
    <row r="18" spans="1:40" ht="15" customHeight="1" x14ac:dyDescent="0.35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4">
        <v>1177.7777777777801</v>
      </c>
      <c r="H18" s="20">
        <v>1121.3333333333333</v>
      </c>
      <c r="I18" s="6">
        <v>1211.5384615384614</v>
      </c>
      <c r="J18" s="6">
        <v>1281.8181818181799</v>
      </c>
      <c r="K18" s="95">
        <v>1211.5384615384614</v>
      </c>
      <c r="L18" s="96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0">
        <v>1233.3333333333333</v>
      </c>
      <c r="R18" s="47">
        <v>1266.6666666666667</v>
      </c>
      <c r="S18" s="47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0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6">
        <v>911.53846153845996</v>
      </c>
      <c r="AI18" s="6">
        <v>881.81818181818005</v>
      </c>
      <c r="AJ18" s="146">
        <v>911.11111111110995</v>
      </c>
      <c r="AK18" s="6">
        <v>936.66666666667004</v>
      </c>
      <c r="AL18" s="174">
        <v>938.88888888889005</v>
      </c>
      <c r="AM18" s="170">
        <f t="shared" si="0"/>
        <v>-11.87324508624175</v>
      </c>
      <c r="AN18" s="170">
        <f t="shared" si="1"/>
        <v>0.23724792408042744</v>
      </c>
    </row>
    <row r="19" spans="1:40" ht="15" customHeight="1" x14ac:dyDescent="0.35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4">
        <v>1838.8888888888901</v>
      </c>
      <c r="H19" s="20">
        <v>1841.6666666666699</v>
      </c>
      <c r="I19" s="6">
        <v>1670.8333333333301</v>
      </c>
      <c r="J19" s="6">
        <v>1700</v>
      </c>
      <c r="K19" s="95">
        <v>1770.8333333333301</v>
      </c>
      <c r="L19" s="96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0">
        <v>1412.5</v>
      </c>
      <c r="R19" s="47">
        <v>1433.3333333333301</v>
      </c>
      <c r="S19" s="47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0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6">
        <v>1373.0769230769199</v>
      </c>
      <c r="AI19" s="6">
        <v>1381.8181818181799</v>
      </c>
      <c r="AJ19" s="146">
        <v>1348.3333333333301</v>
      </c>
      <c r="AK19" s="6">
        <v>1362.5</v>
      </c>
      <c r="AL19" s="174">
        <v>1382.4175824175825</v>
      </c>
      <c r="AM19" s="170">
        <f t="shared" si="0"/>
        <v>-7.838827838827835</v>
      </c>
      <c r="AN19" s="170">
        <f t="shared" si="1"/>
        <v>1.4618409113822004</v>
      </c>
    </row>
    <row r="20" spans="1:40" ht="15" customHeight="1" x14ac:dyDescent="0.35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4">
        <v>176.88811188811189</v>
      </c>
      <c r="H20" s="20">
        <v>178.125</v>
      </c>
      <c r="I20" s="6">
        <v>189.804117647059</v>
      </c>
      <c r="J20" s="6">
        <v>175.33783783783801</v>
      </c>
      <c r="K20" s="95">
        <v>139.80392156862743</v>
      </c>
      <c r="L20" s="96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0">
        <v>155.04653831442053</v>
      </c>
      <c r="R20" s="47">
        <v>175.56680161943319</v>
      </c>
      <c r="S20" s="47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0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6">
        <v>161.82539682539701</v>
      </c>
      <c r="AI20" s="6">
        <v>200.703529411765</v>
      </c>
      <c r="AJ20" s="146">
        <v>218.5185185185185</v>
      </c>
      <c r="AK20" s="6">
        <v>196.833721833722</v>
      </c>
      <c r="AL20" s="174">
        <v>201.7543859649123</v>
      </c>
      <c r="AM20" s="170">
        <f t="shared" si="0"/>
        <v>26.057870556943683</v>
      </c>
      <c r="AN20" s="170">
        <f t="shared" si="1"/>
        <v>2.4999091036581147</v>
      </c>
    </row>
    <row r="21" spans="1:40" ht="15" customHeight="1" x14ac:dyDescent="0.35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4">
        <v>301.70363227258099</v>
      </c>
      <c r="H21" s="20">
        <v>303.87636612021902</v>
      </c>
      <c r="I21" s="6">
        <v>343.47588235294103</v>
      </c>
      <c r="J21" s="6">
        <v>360.786885245902</v>
      </c>
      <c r="K21" s="95">
        <v>310.72966891674707</v>
      </c>
      <c r="L21" s="96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0">
        <v>284.08839167035893</v>
      </c>
      <c r="R21" s="47">
        <v>294.61566484517311</v>
      </c>
      <c r="S21" s="47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0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6">
        <v>300.97099621689802</v>
      </c>
      <c r="AI21" s="6">
        <v>303.50285714285701</v>
      </c>
      <c r="AJ21" s="146">
        <v>327.27045807191502</v>
      </c>
      <c r="AK21" s="6">
        <v>343.66096866096899</v>
      </c>
      <c r="AL21" s="174">
        <v>301.8287037037037</v>
      </c>
      <c r="AM21" s="170">
        <f t="shared" si="0"/>
        <v>18.573725593757462</v>
      </c>
      <c r="AN21" s="170">
        <f t="shared" si="1"/>
        <v>-12.172538860103714</v>
      </c>
    </row>
    <row r="22" spans="1:40" ht="15" customHeight="1" x14ac:dyDescent="0.35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4">
        <v>291.06995884773698</v>
      </c>
      <c r="H22" s="20">
        <v>287.71929824561403</v>
      </c>
      <c r="I22" s="6">
        <v>314.62812500000001</v>
      </c>
      <c r="J22" s="6">
        <v>373.44083717275618</v>
      </c>
      <c r="K22" s="95">
        <v>285.46331533524153</v>
      </c>
      <c r="L22" s="96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0">
        <v>236.12959595279258</v>
      </c>
      <c r="R22" s="47">
        <v>236.41800311343019</v>
      </c>
      <c r="S22" s="47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0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6">
        <v>245.36</v>
      </c>
      <c r="AI22" s="6">
        <v>254.13249999999999</v>
      </c>
      <c r="AJ22" s="146">
        <v>258.78721859114017</v>
      </c>
      <c r="AK22" s="6">
        <v>229.42708333333331</v>
      </c>
      <c r="AL22" s="174">
        <v>235.77671378629</v>
      </c>
      <c r="AM22" s="170">
        <f t="shared" si="0"/>
        <v>14.565012596144125</v>
      </c>
      <c r="AN22" s="170">
        <f t="shared" si="1"/>
        <v>2.7676028308006457</v>
      </c>
    </row>
    <row r="23" spans="1:40" ht="15" customHeight="1" x14ac:dyDescent="0.35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4">
        <v>258.71428571428567</v>
      </c>
      <c r="H23" s="20">
        <v>244.166666666667</v>
      </c>
      <c r="I23" s="6">
        <v>293.63777777777801</v>
      </c>
      <c r="J23" s="6">
        <v>307.54879000780602</v>
      </c>
      <c r="K23" s="95">
        <v>300.081360048573</v>
      </c>
      <c r="L23" s="96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0">
        <v>247.57575757575759</v>
      </c>
      <c r="R23" s="47">
        <v>296.33333333333331</v>
      </c>
      <c r="S23" s="47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0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6">
        <v>311.25</v>
      </c>
      <c r="AI23" s="6">
        <v>344.18</v>
      </c>
      <c r="AJ23" s="146">
        <v>330.28322440087101</v>
      </c>
      <c r="AK23" s="6">
        <v>343.94226877150402</v>
      </c>
      <c r="AL23" s="27">
        <v>401.24620522161507</v>
      </c>
      <c r="AM23" s="170">
        <f t="shared" si="0"/>
        <v>62.076574919456426</v>
      </c>
      <c r="AN23" s="170">
        <f t="shared" si="1"/>
        <v>16.660917151820204</v>
      </c>
    </row>
    <row r="24" spans="1:40" ht="15" customHeight="1" x14ac:dyDescent="0.35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4">
        <v>351.060109289617</v>
      </c>
      <c r="H24" s="20">
        <v>344.39393939393898</v>
      </c>
      <c r="I24" s="6">
        <v>330.74</v>
      </c>
      <c r="J24" s="6">
        <v>334.33333333333297</v>
      </c>
      <c r="K24" s="95">
        <v>323.33333333333331</v>
      </c>
      <c r="L24" s="95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0">
        <v>313.01573989301397</v>
      </c>
      <c r="R24" s="47">
        <v>331.875</v>
      </c>
      <c r="S24" s="47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0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6">
        <v>333.55555555555554</v>
      </c>
      <c r="AI24" s="6">
        <v>348.85090909090911</v>
      </c>
      <c r="AJ24" s="146">
        <v>348.23529411764707</v>
      </c>
      <c r="AK24" s="6">
        <v>358.10185185185185</v>
      </c>
      <c r="AL24" s="174">
        <v>358.62068965517238</v>
      </c>
      <c r="AM24" s="170">
        <f t="shared" si="0"/>
        <v>25.764960240389879</v>
      </c>
      <c r="AN24" s="170">
        <f t="shared" si="1"/>
        <v>0.14488554042305873</v>
      </c>
    </row>
    <row r="25" spans="1:40" ht="15" customHeight="1" x14ac:dyDescent="0.35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4">
        <v>300.40109519360533</v>
      </c>
      <c r="H25" s="20">
        <v>310.15788461927599</v>
      </c>
      <c r="I25" s="6">
        <v>291.90687500000001</v>
      </c>
      <c r="J25" s="6">
        <v>248.66785792479001</v>
      </c>
      <c r="K25" s="95">
        <v>216.24973162802112</v>
      </c>
      <c r="L25" s="96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0">
        <v>224.5036934441367</v>
      </c>
      <c r="R25" s="47">
        <v>282.25017096550772</v>
      </c>
      <c r="S25" s="47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0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6">
        <v>129.94287188559599</v>
      </c>
      <c r="AI25" s="6">
        <v>117.34875</v>
      </c>
      <c r="AJ25" s="146">
        <v>171.67464114832535</v>
      </c>
      <c r="AK25" s="6">
        <v>163.88054503504418</v>
      </c>
      <c r="AL25" s="174">
        <v>164.75248837949064</v>
      </c>
      <c r="AM25" s="170">
        <f t="shared" si="0"/>
        <v>-39.903152819329321</v>
      </c>
      <c r="AN25" s="170">
        <f t="shared" si="1"/>
        <v>0.53206031518872976</v>
      </c>
    </row>
    <row r="26" spans="1:40" ht="15" customHeight="1" x14ac:dyDescent="0.35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4">
        <v>315.41507506455201</v>
      </c>
      <c r="H26" s="20">
        <v>335.95897766322997</v>
      </c>
      <c r="I26" s="6">
        <v>399.52529411764698</v>
      </c>
      <c r="J26" s="6">
        <v>305.89172361600498</v>
      </c>
      <c r="K26" s="95">
        <v>278.46355864138502</v>
      </c>
      <c r="L26" s="96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0">
        <v>193.16332067281604</v>
      </c>
      <c r="R26" s="47">
        <v>225.878726854479</v>
      </c>
      <c r="S26" s="47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0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6">
        <v>150.42735042735001</v>
      </c>
      <c r="AI26" s="6">
        <v>119.00562499999999</v>
      </c>
      <c r="AJ26" s="146">
        <v>156.40658778017999</v>
      </c>
      <c r="AK26" s="6">
        <v>135.539145375766</v>
      </c>
      <c r="AL26" s="174">
        <v>112.097293814433</v>
      </c>
      <c r="AM26" s="170">
        <f t="shared" si="0"/>
        <v>-48.992640386130411</v>
      </c>
      <c r="AN26" s="170">
        <f t="shared" si="1"/>
        <v>-17.295262926694189</v>
      </c>
    </row>
    <row r="27" spans="1:40" ht="15" customHeight="1" x14ac:dyDescent="0.35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6">
        <v>1245.7579606080001</v>
      </c>
      <c r="H27" s="26">
        <v>1246.6882943646699</v>
      </c>
      <c r="I27" s="26">
        <v>1211.08</v>
      </c>
      <c r="J27" s="6">
        <v>1150</v>
      </c>
      <c r="K27" s="6">
        <v>1150</v>
      </c>
      <c r="L27" s="96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47">
        <v>1180</v>
      </c>
      <c r="S27" s="47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2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6">
        <v>1439.5</v>
      </c>
      <c r="AI27" s="6">
        <v>1419.23</v>
      </c>
      <c r="AJ27" s="148">
        <v>1450</v>
      </c>
      <c r="AK27" s="6">
        <v>1420</v>
      </c>
      <c r="AL27" s="174">
        <v>1406.4516129032199</v>
      </c>
      <c r="AM27" s="170">
        <f t="shared" si="0"/>
        <v>0.4608294930871385</v>
      </c>
      <c r="AN27" s="170">
        <f t="shared" si="1"/>
        <v>-0.95411176737887748</v>
      </c>
    </row>
    <row r="28" spans="1:40" ht="15" customHeight="1" x14ac:dyDescent="0.35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95">
        <v>820</v>
      </c>
      <c r="L28" s="96">
        <v>900</v>
      </c>
      <c r="M28" s="13">
        <v>1000</v>
      </c>
      <c r="N28" s="6">
        <v>1000</v>
      </c>
      <c r="O28" s="6">
        <v>900</v>
      </c>
      <c r="P28" s="6">
        <v>850</v>
      </c>
      <c r="Q28" s="20">
        <v>920</v>
      </c>
      <c r="R28" s="47">
        <v>1000</v>
      </c>
      <c r="S28" s="47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0">
        <v>900</v>
      </c>
      <c r="AD28" s="6">
        <v>890</v>
      </c>
      <c r="AE28" s="6">
        <v>830</v>
      </c>
      <c r="AF28" s="6">
        <v>800.66</v>
      </c>
      <c r="AG28" s="17">
        <v>825</v>
      </c>
      <c r="AH28" s="6">
        <v>851.03</v>
      </c>
      <c r="AI28" s="6">
        <v>860</v>
      </c>
      <c r="AJ28" s="146">
        <v>900</v>
      </c>
      <c r="AK28" s="6">
        <v>920</v>
      </c>
      <c r="AL28" s="174">
        <v>918.26548000000003</v>
      </c>
      <c r="AM28" s="170">
        <f t="shared" si="0"/>
        <v>14.783185000000005</v>
      </c>
      <c r="AN28" s="170">
        <f t="shared" si="1"/>
        <v>-0.18853478260869291</v>
      </c>
    </row>
    <row r="29" spans="1:40" ht="15" customHeight="1" x14ac:dyDescent="0.35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95">
        <v>155.85</v>
      </c>
      <c r="L29" s="96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0">
        <v>309.03225806451599</v>
      </c>
      <c r="R29" s="47">
        <v>327.77777777777777</v>
      </c>
      <c r="S29" s="47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0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6">
        <v>184.82026143790799</v>
      </c>
      <c r="AI29" s="6">
        <v>185.713333333333</v>
      </c>
      <c r="AJ29" s="146">
        <v>200</v>
      </c>
      <c r="AK29" s="6">
        <v>247.74509803921569</v>
      </c>
      <c r="AL29" s="174">
        <v>174.01960784313701</v>
      </c>
      <c r="AM29" s="170">
        <f t="shared" si="0"/>
        <v>-25.420168067226889</v>
      </c>
      <c r="AN29" s="170">
        <f t="shared" si="1"/>
        <v>-29.758607043925707</v>
      </c>
    </row>
    <row r="30" spans="1:40" ht="15" customHeight="1" x14ac:dyDescent="0.35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95">
        <v>90.25</v>
      </c>
      <c r="L30" s="96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0">
        <v>126.75925925925927</v>
      </c>
      <c r="R30" s="47">
        <v>164.137969217494</v>
      </c>
      <c r="S30" s="47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0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6">
        <v>110.52287581699348</v>
      </c>
      <c r="AI30" s="6">
        <v>111.85187500000002</v>
      </c>
      <c r="AJ30" s="146">
        <v>108.5858585858586</v>
      </c>
      <c r="AK30" s="6">
        <v>107.06107549857549</v>
      </c>
      <c r="AL30" s="174">
        <v>118.27077434662574</v>
      </c>
      <c r="AM30" s="170">
        <f t="shared" si="0"/>
        <v>-40.016898428255914</v>
      </c>
      <c r="AN30" s="170">
        <f t="shared" si="1"/>
        <v>10.470377581999355</v>
      </c>
    </row>
    <row r="31" spans="1:40" ht="15" customHeight="1" x14ac:dyDescent="0.35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95">
        <v>925.36</v>
      </c>
      <c r="L31" s="96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0">
        <v>1055.8433452956779</v>
      </c>
      <c r="R31" s="47">
        <v>1076.3636363636399</v>
      </c>
      <c r="S31" s="47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0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6">
        <v>874.28571428571001</v>
      </c>
      <c r="AI31" s="6">
        <v>816.66666666667004</v>
      </c>
      <c r="AJ31" s="146">
        <v>851.11111111110995</v>
      </c>
      <c r="AK31" s="6">
        <v>897.42857142856997</v>
      </c>
      <c r="AL31" s="174">
        <v>892.04081632653094</v>
      </c>
      <c r="AM31" s="170">
        <f t="shared" si="0"/>
        <v>-1.6131452581035706</v>
      </c>
      <c r="AN31" s="170">
        <f t="shared" si="1"/>
        <v>-0.60035475508234992</v>
      </c>
    </row>
    <row r="32" spans="1:40" ht="15" customHeight="1" x14ac:dyDescent="0.35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95">
        <v>785.69</v>
      </c>
      <c r="L32" s="96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0">
        <v>1012.6373626373627</v>
      </c>
      <c r="R32" s="47">
        <v>1022.7272727272727</v>
      </c>
      <c r="S32" s="47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0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6">
        <v>955.02</v>
      </c>
      <c r="AI32" s="6">
        <v>918.18181818181813</v>
      </c>
      <c r="AJ32" s="146">
        <v>967.0454545454545</v>
      </c>
      <c r="AK32" s="6">
        <v>980</v>
      </c>
      <c r="AL32" s="174">
        <v>989.73407544836118</v>
      </c>
      <c r="AM32" s="170">
        <f t="shared" si="0"/>
        <v>7.9709900489121326</v>
      </c>
      <c r="AN32" s="170">
        <f t="shared" si="1"/>
        <v>0.99327300493481441</v>
      </c>
    </row>
    <row r="33" spans="1:40" ht="15" customHeight="1" x14ac:dyDescent="0.35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95">
        <v>1100</v>
      </c>
      <c r="L33" s="96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0">
        <v>1046.6666666666699</v>
      </c>
      <c r="R33" s="47">
        <v>1085.3333333333301</v>
      </c>
      <c r="S33" s="47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0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6">
        <v>859.52380952380997</v>
      </c>
      <c r="AI33" s="6">
        <v>833.33333333332996</v>
      </c>
      <c r="AJ33" s="146">
        <v>865</v>
      </c>
      <c r="AK33" s="6">
        <v>835</v>
      </c>
      <c r="AL33" s="174">
        <v>816.66666666667004</v>
      </c>
      <c r="AM33" s="170">
        <f t="shared" si="0"/>
        <v>-25.757575757575452</v>
      </c>
      <c r="AN33" s="170">
        <f t="shared" si="1"/>
        <v>-2.1956087824347259</v>
      </c>
    </row>
    <row r="34" spans="1:40" ht="15" customHeight="1" x14ac:dyDescent="0.35">
      <c r="A34" s="3" t="s">
        <v>33</v>
      </c>
      <c r="B34" s="13">
        <v>1854.4512500000001</v>
      </c>
      <c r="C34" s="29">
        <v>1873.737543</v>
      </c>
      <c r="D34" s="29">
        <v>1893.2244134471998</v>
      </c>
      <c r="E34" s="29">
        <v>1912.9139473470507</v>
      </c>
      <c r="F34" s="29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95">
        <v>1933.3333333333301</v>
      </c>
      <c r="L34" s="96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0">
        <v>1261.42857142857</v>
      </c>
      <c r="R34" s="47">
        <v>1298.3333333333301</v>
      </c>
      <c r="S34" s="47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0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6">
        <v>1375</v>
      </c>
      <c r="AI34" s="6">
        <v>1373.3333333333301</v>
      </c>
      <c r="AJ34" s="146">
        <v>1330</v>
      </c>
      <c r="AK34" s="6">
        <v>1284</v>
      </c>
      <c r="AL34" s="174">
        <v>1303.3333333333301</v>
      </c>
      <c r="AM34" s="170">
        <f t="shared" si="0"/>
        <v>-13.111111111111329</v>
      </c>
      <c r="AN34" s="170">
        <f t="shared" si="1"/>
        <v>1.5057113187951772</v>
      </c>
    </row>
    <row r="35" spans="1:40" ht="15" customHeight="1" x14ac:dyDescent="0.35">
      <c r="A35" s="3" t="s">
        <v>34</v>
      </c>
      <c r="B35" s="29">
        <v>2204.4267918142314</v>
      </c>
      <c r="C35" s="29">
        <v>2207.5129893227713</v>
      </c>
      <c r="D35" s="29">
        <v>2210.6035075078235</v>
      </c>
      <c r="E35" s="29">
        <v>2213.6983524183347</v>
      </c>
      <c r="F35" s="29">
        <v>2216.7975301117203</v>
      </c>
      <c r="G35" s="29">
        <v>2219.9010466538771</v>
      </c>
      <c r="H35" s="29">
        <v>2223.0089081191927</v>
      </c>
      <c r="I35" s="29">
        <v>2226.1211205905597</v>
      </c>
      <c r="J35" s="8">
        <v>2216.7975301117203</v>
      </c>
      <c r="K35" s="95">
        <v>2100</v>
      </c>
      <c r="L35" s="95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47">
        <v>1825</v>
      </c>
      <c r="T35" s="47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2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7">
        <v>1540.25</v>
      </c>
      <c r="AI35" s="7">
        <v>1450.26</v>
      </c>
      <c r="AJ35" s="146">
        <v>1500</v>
      </c>
      <c r="AK35" s="146">
        <v>1500</v>
      </c>
      <c r="AL35" s="174">
        <v>1458.34</v>
      </c>
      <c r="AM35" s="170">
        <f t="shared" si="0"/>
        <v>-14.215294117647066</v>
      </c>
      <c r="AN35" s="170">
        <f t="shared" si="1"/>
        <v>-2.7773333333333388</v>
      </c>
    </row>
    <row r="36" spans="1:40" ht="15" customHeight="1" x14ac:dyDescent="0.35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29">
        <v>978.82330661544472</v>
      </c>
      <c r="H36" s="13">
        <v>1018.45</v>
      </c>
      <c r="I36" s="13">
        <v>1099.4299999999998</v>
      </c>
      <c r="J36" s="8">
        <v>888.33615290960984</v>
      </c>
      <c r="K36" s="95">
        <v>1093.3333333333333</v>
      </c>
      <c r="L36" s="96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0">
        <v>956.25</v>
      </c>
      <c r="R36" s="47">
        <v>1015.3846153846154</v>
      </c>
      <c r="S36" s="47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0">
        <v>875</v>
      </c>
      <c r="AD36" s="6">
        <v>885</v>
      </c>
      <c r="AE36" s="6">
        <v>905</v>
      </c>
      <c r="AF36" s="6">
        <v>950</v>
      </c>
      <c r="AG36" s="17">
        <v>938.5</v>
      </c>
      <c r="AH36" s="6">
        <v>920.5</v>
      </c>
      <c r="AI36" s="6">
        <v>952.30769230769226</v>
      </c>
      <c r="AJ36" s="146">
        <v>930</v>
      </c>
      <c r="AK36" s="6">
        <v>964.70588235293997</v>
      </c>
      <c r="AL36" s="174">
        <v>979.16666666667004</v>
      </c>
      <c r="AM36" s="170">
        <f t="shared" si="0"/>
        <v>4.7937569676703724</v>
      </c>
      <c r="AN36" s="170">
        <f t="shared" si="1"/>
        <v>1.4989837398378754</v>
      </c>
    </row>
    <row r="37" spans="1:40" ht="15" customHeight="1" x14ac:dyDescent="0.3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96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0">
        <v>526.27450980392143</v>
      </c>
      <c r="R37" s="47">
        <v>516.07843137254895</v>
      </c>
      <c r="S37" s="47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0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6">
        <v>479.29824561403507</v>
      </c>
      <c r="AI37" s="6">
        <v>480.99900000000002</v>
      </c>
      <c r="AJ37" s="146">
        <v>521.90476190476181</v>
      </c>
      <c r="AK37" s="6">
        <v>498.51851851851848</v>
      </c>
      <c r="AL37" s="174">
        <v>485.18518518518522</v>
      </c>
      <c r="AM37" s="170">
        <f t="shared" si="0"/>
        <v>-3.3145464304884409</v>
      </c>
      <c r="AN37" s="170">
        <f t="shared" si="1"/>
        <v>-2.6745913818721991</v>
      </c>
    </row>
    <row r="38" spans="1:40" ht="15" customHeight="1" x14ac:dyDescent="0.3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96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0">
        <v>166.455535205535</v>
      </c>
      <c r="R38" s="47">
        <v>179.20073633170199</v>
      </c>
      <c r="S38" s="47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0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6">
        <v>78.581674941568167</v>
      </c>
      <c r="AI38" s="6">
        <v>95.069500000000019</v>
      </c>
      <c r="AJ38" s="146">
        <v>98.29759602416577</v>
      </c>
      <c r="AK38" s="6">
        <v>88.607243753994283</v>
      </c>
      <c r="AL38" s="174">
        <v>114.76106853980417</v>
      </c>
      <c r="AM38" s="170">
        <f t="shared" si="0"/>
        <v>-9.4728312309667704</v>
      </c>
      <c r="AN38" s="170">
        <f t="shared" si="1"/>
        <v>29.516576385585758</v>
      </c>
    </row>
    <row r="39" spans="1:40" ht="15" customHeight="1" x14ac:dyDescent="0.3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96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0">
        <v>181.006373256373</v>
      </c>
      <c r="R39" s="47">
        <v>195.293523469994</v>
      </c>
      <c r="S39" s="47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0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6">
        <v>82.527619627653891</v>
      </c>
      <c r="AI39" s="6">
        <v>86.452352941176457</v>
      </c>
      <c r="AJ39" s="146">
        <v>102.34792368125702</v>
      </c>
      <c r="AK39" s="6">
        <v>101.74361518111519</v>
      </c>
      <c r="AL39" s="174">
        <v>120.3</v>
      </c>
      <c r="AM39" s="170">
        <f t="shared" si="0"/>
        <v>-28.358798154469365</v>
      </c>
      <c r="AN39" s="170">
        <f t="shared" si="1"/>
        <v>18.238377696578144</v>
      </c>
    </row>
    <row r="40" spans="1:40" ht="15" customHeight="1" x14ac:dyDescent="0.3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96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0">
        <v>452.59259259259301</v>
      </c>
      <c r="R40" s="47">
        <v>468.88888888888897</v>
      </c>
      <c r="S40" s="47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0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6">
        <v>431.57894736842104</v>
      </c>
      <c r="AI40" s="6">
        <v>459.334</v>
      </c>
      <c r="AJ40" s="146">
        <v>473.93939393939394</v>
      </c>
      <c r="AK40" s="6">
        <v>454.07407407407413</v>
      </c>
      <c r="AL40" s="174">
        <v>456.84210526315798</v>
      </c>
      <c r="AM40" s="170">
        <f t="shared" si="0"/>
        <v>7.3774179037336882</v>
      </c>
      <c r="AN40" s="170">
        <f t="shared" si="1"/>
        <v>0.60959903837898644</v>
      </c>
    </row>
    <row r="41" spans="1:40" ht="15" customHeight="1" x14ac:dyDescent="0.3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96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2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7">
        <v>178.26</v>
      </c>
      <c r="AI41" s="7">
        <v>185.36</v>
      </c>
      <c r="AJ41" s="148">
        <v>180</v>
      </c>
      <c r="AK41" s="148">
        <v>180</v>
      </c>
      <c r="AL41" s="174">
        <v>158.29</v>
      </c>
      <c r="AM41" s="170">
        <f t="shared" si="0"/>
        <v>-20.855000000000004</v>
      </c>
      <c r="AN41" s="170">
        <f t="shared" si="1"/>
        <v>-12.061111111111115</v>
      </c>
    </row>
    <row r="42" spans="1:40" ht="15" customHeight="1" x14ac:dyDescent="0.3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2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7">
        <v>180.14</v>
      </c>
      <c r="AI42" s="7">
        <v>182.03</v>
      </c>
      <c r="AJ42" s="148">
        <v>185</v>
      </c>
      <c r="AK42" s="148">
        <v>185</v>
      </c>
      <c r="AL42" s="174">
        <v>177.92</v>
      </c>
      <c r="AM42" s="170">
        <f t="shared" si="0"/>
        <v>-11.040000000000006</v>
      </c>
      <c r="AN42" s="170">
        <f t="shared" si="1"/>
        <v>-3.8270270270270337</v>
      </c>
    </row>
    <row r="43" spans="1:40" ht="15" customHeight="1" x14ac:dyDescent="0.3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96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0">
        <v>508.66666666666663</v>
      </c>
      <c r="R43" s="47">
        <v>495.83333333333297</v>
      </c>
      <c r="S43" s="47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0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6">
        <v>426.66666666666669</v>
      </c>
      <c r="AI43" s="6">
        <v>468.89055555555558</v>
      </c>
      <c r="AJ43" s="146">
        <v>481.11111111111109</v>
      </c>
      <c r="AK43" s="6">
        <v>457.50000000000006</v>
      </c>
      <c r="AL43" s="174">
        <v>477.03703703703712</v>
      </c>
      <c r="AM43" s="170">
        <f t="shared" si="0"/>
        <v>5.9669178141509338</v>
      </c>
      <c r="AN43" s="170">
        <f t="shared" si="1"/>
        <v>4.2703906091884294</v>
      </c>
    </row>
    <row r="44" spans="1:40" ht="15" customHeight="1" x14ac:dyDescent="0.3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96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0">
        <v>502.72727272727298</v>
      </c>
      <c r="R44" s="47">
        <v>497.77777777777777</v>
      </c>
      <c r="S44" s="47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0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6">
        <v>699.21</v>
      </c>
      <c r="AI44" s="6">
        <v>687.5</v>
      </c>
      <c r="AJ44" s="147">
        <v>650</v>
      </c>
      <c r="AK44" s="6">
        <v>677.142857142857</v>
      </c>
      <c r="AL44" s="174">
        <v>680.14</v>
      </c>
      <c r="AM44" s="170">
        <f t="shared" si="0"/>
        <v>16.595428571428631</v>
      </c>
      <c r="AN44" s="170">
        <f t="shared" si="1"/>
        <v>0.4426160337552939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N44"/>
  <sheetViews>
    <sheetView workbookViewId="0">
      <pane xSplit="1" ySplit="1" topLeftCell="AB2" activePane="bottomRight" state="frozen"/>
      <selection activeCell="AL45" sqref="AL45"/>
      <selection pane="topRight" activeCell="AL45" sqref="AL45"/>
      <selection pane="bottomLeft" activeCell="AL45" sqref="AL45"/>
      <selection pane="bottomRight" activeCell="AM1" sqref="AM1:AN1"/>
    </sheetView>
  </sheetViews>
  <sheetFormatPr defaultRowHeight="15" customHeight="1" x14ac:dyDescent="0.35"/>
  <cols>
    <col min="1" max="1" width="40.26953125" bestFit="1" customWidth="1"/>
    <col min="2" max="13" width="9.1796875" style="4"/>
    <col min="19" max="22" width="0" hidden="1" customWidth="1"/>
    <col min="24" max="24" width="11.26953125" customWidth="1"/>
  </cols>
  <sheetData>
    <row r="1" spans="1:40" ht="15" customHeight="1" x14ac:dyDescent="0.3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0" ht="15" customHeight="1" x14ac:dyDescent="0.35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4">
        <v>525</v>
      </c>
      <c r="H2" s="20">
        <v>490</v>
      </c>
      <c r="I2" s="6">
        <v>462.5</v>
      </c>
      <c r="J2" s="6">
        <v>450.5</v>
      </c>
      <c r="K2" s="97">
        <v>466.5</v>
      </c>
      <c r="L2" s="98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0">
        <v>574</v>
      </c>
      <c r="R2" s="47">
        <v>573.33333333333303</v>
      </c>
      <c r="S2" s="47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0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6">
        <v>475</v>
      </c>
      <c r="AI2" s="6">
        <v>480</v>
      </c>
      <c r="AJ2" s="146">
        <v>461.25</v>
      </c>
      <c r="AK2" s="6">
        <v>450</v>
      </c>
      <c r="AL2" s="174">
        <v>452.36</v>
      </c>
      <c r="AM2" s="170">
        <f>(AL2-Z2)/Z2*100</f>
        <v>-4.9093093093093083</v>
      </c>
      <c r="AN2" s="170">
        <f>(AL2-AK2)/AK2*100</f>
        <v>0.52444444444444749</v>
      </c>
    </row>
    <row r="3" spans="1:40" ht="15.75" customHeight="1" x14ac:dyDescent="0.35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4">
        <v>47.25</v>
      </c>
      <c r="H3" s="25">
        <v>45</v>
      </c>
      <c r="I3" s="6">
        <v>40</v>
      </c>
      <c r="J3" s="6">
        <v>38.125</v>
      </c>
      <c r="K3" s="97">
        <v>40</v>
      </c>
      <c r="L3" s="98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0">
        <v>39.545454545454547</v>
      </c>
      <c r="R3" s="47">
        <v>39.444444444444443</v>
      </c>
      <c r="S3" s="47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0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6">
        <v>40.043478260869598</v>
      </c>
      <c r="AI3" s="6">
        <v>40</v>
      </c>
      <c r="AJ3" s="146">
        <v>39.375</v>
      </c>
      <c r="AK3" s="6">
        <v>42</v>
      </c>
      <c r="AL3" s="174">
        <v>42.16</v>
      </c>
      <c r="AM3" s="170">
        <f t="shared" ref="AM3:AM44" si="0">(AL3-Z3)/Z3*100</f>
        <v>5.3999999999999915</v>
      </c>
      <c r="AN3" s="170">
        <f t="shared" ref="AN3:AN44" si="1">(AL3-AK3)/AK3*100</f>
        <v>0.38095238095237283</v>
      </c>
    </row>
    <row r="4" spans="1:40" ht="15" customHeight="1" x14ac:dyDescent="0.35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4">
        <v>351.28205128205127</v>
      </c>
      <c r="H4" s="20">
        <v>357.53846153846155</v>
      </c>
      <c r="I4" s="6">
        <v>352</v>
      </c>
      <c r="J4" s="6">
        <v>347.38461538461502</v>
      </c>
      <c r="K4" s="97">
        <v>332</v>
      </c>
      <c r="L4" s="98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0">
        <v>425.81519787402101</v>
      </c>
      <c r="R4" s="47">
        <v>427.67399267399298</v>
      </c>
      <c r="S4" s="47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0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6">
        <v>274.98897707230998</v>
      </c>
      <c r="AI4" s="6">
        <v>275.64000000000004</v>
      </c>
      <c r="AJ4" s="146">
        <v>233.06407463270207</v>
      </c>
      <c r="AK4" s="6">
        <v>266.55172413793105</v>
      </c>
      <c r="AL4" s="174">
        <v>272.12068044503388</v>
      </c>
      <c r="AM4" s="170">
        <f t="shared" si="0"/>
        <v>-17.946980819856304</v>
      </c>
      <c r="AN4" s="170">
        <f t="shared" si="1"/>
        <v>2.0892591579040398</v>
      </c>
    </row>
    <row r="5" spans="1:40" ht="15" customHeight="1" x14ac:dyDescent="0.35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4">
        <v>289.03612727142138</v>
      </c>
      <c r="H5" s="20">
        <v>297.27564102564105</v>
      </c>
      <c r="I5" s="6">
        <v>309.40499999999997</v>
      </c>
      <c r="J5" s="6">
        <v>311.68091168091166</v>
      </c>
      <c r="K5" s="97">
        <v>309.40602607269273</v>
      </c>
      <c r="L5" s="98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0">
        <v>385.37684537684498</v>
      </c>
      <c r="R5" s="47">
        <v>388.23226156559502</v>
      </c>
      <c r="S5" s="47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0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6">
        <v>249.19265016826</v>
      </c>
      <c r="AI5" s="6">
        <v>299.927142857143</v>
      </c>
      <c r="AJ5" s="146">
        <v>262.788461538462</v>
      </c>
      <c r="AK5" s="6">
        <v>272.98127798127803</v>
      </c>
      <c r="AL5" s="174">
        <v>282.79600929296998</v>
      </c>
      <c r="AM5" s="170">
        <f t="shared" si="0"/>
        <v>-16.657095498041507</v>
      </c>
      <c r="AN5" s="170">
        <f t="shared" si="1"/>
        <v>3.5953862419697091</v>
      </c>
    </row>
    <row r="6" spans="1:40" ht="15" customHeight="1" x14ac:dyDescent="0.35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4">
        <v>1086.19047619047</v>
      </c>
      <c r="H6" s="20">
        <v>1010</v>
      </c>
      <c r="I6" s="6">
        <v>1042.8571428571429</v>
      </c>
      <c r="J6" s="6">
        <v>1037.5</v>
      </c>
      <c r="K6" s="97">
        <v>1042.8571428571429</v>
      </c>
      <c r="L6" s="98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0">
        <v>1050</v>
      </c>
      <c r="R6" s="47">
        <v>1028.5714285714287</v>
      </c>
      <c r="S6" s="47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0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6">
        <v>1022.66666666666</v>
      </c>
      <c r="AI6" s="6">
        <v>1022.22222222222</v>
      </c>
      <c r="AJ6" s="146">
        <v>1057.1428571428601</v>
      </c>
      <c r="AK6" s="6">
        <v>1075</v>
      </c>
      <c r="AL6" s="174">
        <v>1087.1428571428601</v>
      </c>
      <c r="AM6" s="170">
        <f t="shared" si="0"/>
        <v>0.66137566137593207</v>
      </c>
      <c r="AN6" s="170">
        <f t="shared" si="1"/>
        <v>1.1295681063125644</v>
      </c>
    </row>
    <row r="7" spans="1:40" ht="15" customHeight="1" x14ac:dyDescent="0.35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4">
        <v>1350</v>
      </c>
      <c r="H7" s="20">
        <v>1300</v>
      </c>
      <c r="I7" s="6">
        <v>1387.5</v>
      </c>
      <c r="J7" s="6">
        <v>1325</v>
      </c>
      <c r="K7" s="97">
        <v>1000</v>
      </c>
      <c r="L7" s="98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0">
        <v>1018.1818181818181</v>
      </c>
      <c r="R7" s="47">
        <v>1100</v>
      </c>
      <c r="S7" s="47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0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6">
        <v>1202</v>
      </c>
      <c r="AI7" s="6">
        <v>1220</v>
      </c>
      <c r="AJ7" s="146">
        <v>1219.91452991453</v>
      </c>
      <c r="AK7" s="6">
        <v>1230</v>
      </c>
      <c r="AL7" s="174">
        <v>1244.44444444444</v>
      </c>
      <c r="AM7" s="170">
        <f t="shared" si="0"/>
        <v>9.803921568627068</v>
      </c>
      <c r="AN7" s="170">
        <f t="shared" si="1"/>
        <v>1.1743450767837418</v>
      </c>
    </row>
    <row r="8" spans="1:40" ht="15" customHeight="1" x14ac:dyDescent="0.35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4">
        <v>325</v>
      </c>
      <c r="H8" s="20">
        <v>300</v>
      </c>
      <c r="I8" s="6">
        <v>314.28571428571428</v>
      </c>
      <c r="J8" s="6">
        <v>310</v>
      </c>
      <c r="K8" s="97">
        <v>304.28571428571399</v>
      </c>
      <c r="L8" s="98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0">
        <v>350</v>
      </c>
      <c r="R8" s="47">
        <v>354.28571428571399</v>
      </c>
      <c r="S8" s="47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0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6">
        <v>332.38095238095241</v>
      </c>
      <c r="AI8" s="6">
        <v>343.75</v>
      </c>
      <c r="AJ8" s="146">
        <v>350</v>
      </c>
      <c r="AK8" s="6">
        <v>335</v>
      </c>
      <c r="AL8" s="174">
        <v>335.71428571428572</v>
      </c>
      <c r="AM8" s="170">
        <f t="shared" si="0"/>
        <v>6.0150375939849585</v>
      </c>
      <c r="AN8" s="170">
        <f t="shared" si="1"/>
        <v>0.21321961620469326</v>
      </c>
    </row>
    <row r="9" spans="1:40" ht="15" customHeight="1" x14ac:dyDescent="0.35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4">
        <v>292.85714285714283</v>
      </c>
      <c r="H9" s="20">
        <v>262.5</v>
      </c>
      <c r="I9" s="6">
        <v>318.75</v>
      </c>
      <c r="J9" s="6">
        <v>282.5</v>
      </c>
      <c r="K9" s="97">
        <v>280.22000000000003</v>
      </c>
      <c r="L9" s="98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0">
        <v>350</v>
      </c>
      <c r="R9" s="47">
        <v>370</v>
      </c>
      <c r="S9" s="47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0">
        <v>293.75</v>
      </c>
      <c r="AD9" s="6">
        <v>293.75</v>
      </c>
      <c r="AE9" s="6">
        <v>293.75</v>
      </c>
      <c r="AF9" s="6">
        <v>293</v>
      </c>
      <c r="AG9" s="17">
        <v>260</v>
      </c>
      <c r="AH9" s="6">
        <v>295</v>
      </c>
      <c r="AI9" s="6">
        <v>303.33333333333297</v>
      </c>
      <c r="AJ9" s="146">
        <v>333.33333333333331</v>
      </c>
      <c r="AK9" s="6">
        <v>325</v>
      </c>
      <c r="AL9" s="174">
        <v>338.88888888888891</v>
      </c>
      <c r="AM9" s="170">
        <f t="shared" si="0"/>
        <v>13.594040968342791</v>
      </c>
      <c r="AN9" s="170">
        <f t="shared" si="1"/>
        <v>4.2735042735042814</v>
      </c>
    </row>
    <row r="10" spans="1:40" ht="15" customHeight="1" x14ac:dyDescent="0.35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4">
        <v>390.08620689655203</v>
      </c>
      <c r="H10" s="8">
        <v>385.100574712644</v>
      </c>
      <c r="I10" s="6">
        <v>304.59333333333331</v>
      </c>
      <c r="J10" s="6">
        <v>314.48275862068999</v>
      </c>
      <c r="K10" s="97">
        <v>304.59770114942535</v>
      </c>
      <c r="L10" s="97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0">
        <v>453.69458128078799</v>
      </c>
      <c r="R10" s="47">
        <v>465.51724137931001</v>
      </c>
      <c r="S10" s="47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0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6">
        <v>346.66666666666703</v>
      </c>
      <c r="AI10" s="6">
        <v>380.17250000000001</v>
      </c>
      <c r="AJ10" s="146">
        <v>364.13793103448302</v>
      </c>
      <c r="AK10" s="6">
        <v>341.37931034482801</v>
      </c>
      <c r="AL10" s="174">
        <v>356.43678160919501</v>
      </c>
      <c r="AM10" s="170">
        <f t="shared" si="0"/>
        <v>2.5971877584780576</v>
      </c>
      <c r="AN10" s="170">
        <f t="shared" si="1"/>
        <v>4.4107744107741649</v>
      </c>
    </row>
    <row r="11" spans="1:40" ht="15" customHeight="1" x14ac:dyDescent="0.35">
      <c r="A11" s="3" t="s">
        <v>32</v>
      </c>
      <c r="B11" s="16">
        <v>1030.385</v>
      </c>
      <c r="C11" s="13">
        <v>1082.53999999999</v>
      </c>
      <c r="D11" s="13">
        <v>1119.3200000000002</v>
      </c>
      <c r="E11" s="13">
        <v>1000</v>
      </c>
      <c r="F11" s="13">
        <v>905.68747888015582</v>
      </c>
      <c r="G11" s="13">
        <v>1025</v>
      </c>
      <c r="H11" s="16">
        <v>1026.1100000000001</v>
      </c>
      <c r="I11" s="13">
        <v>1186.25</v>
      </c>
      <c r="J11" s="67">
        <v>1012.9081897516922</v>
      </c>
      <c r="K11" s="97">
        <v>1102</v>
      </c>
      <c r="L11" s="98">
        <v>935</v>
      </c>
      <c r="M11" s="13">
        <v>822.22222222222229</v>
      </c>
      <c r="N11" s="6">
        <v>950.85</v>
      </c>
      <c r="O11" s="6">
        <v>1000</v>
      </c>
      <c r="P11" s="6">
        <v>1008.3333333333334</v>
      </c>
      <c r="Q11" s="20">
        <v>1018.125</v>
      </c>
      <c r="R11" s="47">
        <v>1020</v>
      </c>
      <c r="S11" s="47">
        <v>1125.2941176470588</v>
      </c>
      <c r="T11" s="13">
        <v>1100</v>
      </c>
      <c r="U11" s="6">
        <v>1100</v>
      </c>
      <c r="V11" s="6">
        <v>1000</v>
      </c>
      <c r="W11" s="6">
        <v>925.29411764706003</v>
      </c>
      <c r="X11" s="6">
        <v>1069.6078431372548</v>
      </c>
      <c r="Y11" s="6">
        <v>900</v>
      </c>
      <c r="Z11" s="6">
        <v>1010</v>
      </c>
      <c r="AA11" s="13">
        <v>980</v>
      </c>
      <c r="AB11" s="13">
        <v>983.33333333332996</v>
      </c>
      <c r="AC11" s="20">
        <v>986.66666666667004</v>
      </c>
      <c r="AD11" s="6">
        <v>956.66666666667004</v>
      </c>
      <c r="AE11" s="6">
        <v>876.66666666667004</v>
      </c>
      <c r="AF11" s="6">
        <v>866.66666666667004</v>
      </c>
      <c r="AG11" s="17">
        <v>910</v>
      </c>
      <c r="AH11" s="6">
        <v>909.52380952380997</v>
      </c>
      <c r="AI11" s="6">
        <v>850</v>
      </c>
      <c r="AJ11" s="146">
        <v>900</v>
      </c>
      <c r="AK11" s="6">
        <v>926.66666666667004</v>
      </c>
      <c r="AL11" s="174">
        <v>887.5</v>
      </c>
      <c r="AM11" s="170">
        <f t="shared" si="0"/>
        <v>-12.128712871287128</v>
      </c>
      <c r="AN11" s="170">
        <f t="shared" si="1"/>
        <v>-4.2266187050363193</v>
      </c>
    </row>
    <row r="12" spans="1:40" ht="15" customHeight="1" x14ac:dyDescent="0.35">
      <c r="A12" s="3" t="s">
        <v>33</v>
      </c>
      <c r="B12" s="13">
        <v>1999.3150000000001</v>
      </c>
      <c r="C12" s="13">
        <v>2037.9875</v>
      </c>
      <c r="D12" s="13">
        <v>2045.16</v>
      </c>
      <c r="E12" s="13">
        <v>1933.3333333333301</v>
      </c>
      <c r="F12" s="13">
        <v>2014.1382629587599</v>
      </c>
      <c r="G12" s="13">
        <v>1958.62</v>
      </c>
      <c r="H12" s="16">
        <v>1880</v>
      </c>
      <c r="I12" s="13">
        <v>2002.5</v>
      </c>
      <c r="J12" s="67">
        <v>1965.3788066278462</v>
      </c>
      <c r="K12" s="97">
        <v>1980</v>
      </c>
      <c r="L12" s="98">
        <v>1857.1428571428501</v>
      </c>
      <c r="M12" s="13">
        <v>1120</v>
      </c>
      <c r="N12" s="6">
        <v>1300</v>
      </c>
      <c r="O12" s="6">
        <v>1250</v>
      </c>
      <c r="P12" s="6">
        <v>1216.4535038635759</v>
      </c>
      <c r="Q12" s="20">
        <v>1162.06896551724</v>
      </c>
      <c r="R12" s="47">
        <v>989.080459770115</v>
      </c>
      <c r="S12" s="47">
        <v>950</v>
      </c>
      <c r="T12" s="13">
        <v>1000</v>
      </c>
      <c r="U12" s="6">
        <v>966.66666666666697</v>
      </c>
      <c r="V12" s="6">
        <v>1025</v>
      </c>
      <c r="W12" s="6">
        <v>1050</v>
      </c>
      <c r="X12" s="6">
        <v>975</v>
      </c>
      <c r="Y12" s="6">
        <v>1055.7471264367816</v>
      </c>
      <c r="Z12" s="6">
        <v>1055.7471264367816</v>
      </c>
      <c r="AA12" s="13">
        <v>1066.6666666666667</v>
      </c>
      <c r="AB12" s="13">
        <v>1055</v>
      </c>
      <c r="AC12" s="20">
        <v>1077.7777777777801</v>
      </c>
      <c r="AD12" s="6">
        <v>1100.3699999999999</v>
      </c>
      <c r="AE12" s="6">
        <v>1177.7777777777801</v>
      </c>
      <c r="AF12" s="6">
        <v>1197.7777777777801</v>
      </c>
      <c r="AG12" s="17">
        <v>1225.19</v>
      </c>
      <c r="AH12" s="6">
        <v>1275</v>
      </c>
      <c r="AI12" s="6">
        <v>1256.896</v>
      </c>
      <c r="AJ12" s="146">
        <v>1243.8423645320199</v>
      </c>
      <c r="AK12" s="6">
        <v>1264.2857142857099</v>
      </c>
      <c r="AL12" s="174">
        <v>1222.2222222222199</v>
      </c>
      <c r="AM12" s="170">
        <f t="shared" si="0"/>
        <v>15.768463073852073</v>
      </c>
      <c r="AN12" s="170">
        <f t="shared" si="1"/>
        <v>-3.3270558694285994</v>
      </c>
    </row>
    <row r="13" spans="1:40" ht="15" customHeight="1" x14ac:dyDescent="0.35">
      <c r="A13" s="3" t="s">
        <v>34</v>
      </c>
      <c r="B13" s="13">
        <v>1428.57</v>
      </c>
      <c r="C13" s="155">
        <v>1364.2849999999999</v>
      </c>
      <c r="D13" s="15">
        <v>1300</v>
      </c>
      <c r="E13" s="15">
        <v>1333.3333333333333</v>
      </c>
      <c r="F13" s="15">
        <v>1255.0999999999999</v>
      </c>
      <c r="G13" s="13">
        <v>1300</v>
      </c>
      <c r="H13" s="16">
        <v>1314.28</v>
      </c>
      <c r="I13" s="15">
        <v>1300</v>
      </c>
      <c r="J13" s="151">
        <v>1279.8660603742303</v>
      </c>
      <c r="K13" s="156">
        <v>1100</v>
      </c>
      <c r="L13" s="99">
        <v>1000</v>
      </c>
      <c r="M13" s="13">
        <v>1000</v>
      </c>
      <c r="N13" s="7">
        <v>1100</v>
      </c>
      <c r="O13" s="6">
        <v>1133.3333333333301</v>
      </c>
      <c r="P13" s="6">
        <v>1000</v>
      </c>
      <c r="Q13" s="20">
        <v>1177.7777777777801</v>
      </c>
      <c r="R13" s="152">
        <v>1200</v>
      </c>
      <c r="S13" s="152">
        <v>1166.6666666666667</v>
      </c>
      <c r="T13" s="16">
        <v>1125</v>
      </c>
      <c r="U13" s="6">
        <v>1128.968253968254</v>
      </c>
      <c r="V13" s="6">
        <v>1000</v>
      </c>
      <c r="W13" s="7">
        <v>1083.3333333333333</v>
      </c>
      <c r="X13" s="7">
        <v>1062.5</v>
      </c>
      <c r="Y13" s="7">
        <v>1157.1428571428601</v>
      </c>
      <c r="Z13" s="7">
        <v>1100</v>
      </c>
      <c r="AA13" s="15">
        <v>1200</v>
      </c>
      <c r="AB13" s="15">
        <v>1212.0899999999999</v>
      </c>
      <c r="AC13" s="22">
        <v>1253</v>
      </c>
      <c r="AD13" s="7">
        <v>1270</v>
      </c>
      <c r="AE13" s="7">
        <v>1300</v>
      </c>
      <c r="AF13" s="7">
        <v>1302.56</v>
      </c>
      <c r="AG13" s="17">
        <v>1300</v>
      </c>
      <c r="AH13" s="6">
        <v>1288.5</v>
      </c>
      <c r="AI13" s="7">
        <v>1278</v>
      </c>
      <c r="AJ13" s="148">
        <v>1230</v>
      </c>
      <c r="AK13" s="146">
        <v>1230</v>
      </c>
      <c r="AL13" s="14">
        <v>1259.03</v>
      </c>
      <c r="AM13" s="170">
        <f t="shared" si="0"/>
        <v>14.457272727272724</v>
      </c>
      <c r="AN13" s="170">
        <f t="shared" si="1"/>
        <v>2.3601626016260138</v>
      </c>
    </row>
    <row r="14" spans="1:40" ht="15" customHeight="1" x14ac:dyDescent="0.35">
      <c r="A14" s="2" t="s">
        <v>10</v>
      </c>
      <c r="B14" s="13">
        <v>700</v>
      </c>
      <c r="C14" s="6">
        <v>728.33333333333303</v>
      </c>
      <c r="D14" s="6">
        <v>691.42857142857099</v>
      </c>
      <c r="E14" s="6">
        <v>734.84848484848487</v>
      </c>
      <c r="F14" s="6">
        <v>732.22222222222194</v>
      </c>
      <c r="G14" s="24">
        <v>740</v>
      </c>
      <c r="H14" s="8">
        <v>736.11111111111097</v>
      </c>
      <c r="I14" s="6">
        <v>785.52857142856999</v>
      </c>
      <c r="J14" s="6">
        <v>770</v>
      </c>
      <c r="K14" s="97">
        <v>619.72789115646265</v>
      </c>
      <c r="L14" s="98">
        <v>705.2</v>
      </c>
      <c r="M14" s="13">
        <v>682.33766233766198</v>
      </c>
      <c r="N14" s="6">
        <v>687.50000000000011</v>
      </c>
      <c r="O14" s="6">
        <v>708.88888888889005</v>
      </c>
      <c r="P14" s="6">
        <v>500</v>
      </c>
      <c r="Q14" s="20">
        <v>515.10416666666697</v>
      </c>
      <c r="R14" s="47">
        <v>527</v>
      </c>
      <c r="S14" s="47">
        <v>531.81818181818005</v>
      </c>
      <c r="T14" s="13">
        <v>591.66666666666697</v>
      </c>
      <c r="U14" s="6">
        <v>615.71428571428601</v>
      </c>
      <c r="V14" s="6">
        <v>636.36363636363603</v>
      </c>
      <c r="W14" s="6">
        <v>574.67532467531998</v>
      </c>
      <c r="X14" s="6">
        <v>546.98051948052</v>
      </c>
      <c r="Y14" s="6">
        <v>555</v>
      </c>
      <c r="Z14" s="6">
        <v>607.5</v>
      </c>
      <c r="AA14" s="13">
        <v>578.57142857142901</v>
      </c>
      <c r="AB14" s="13">
        <v>568.81557510589801</v>
      </c>
      <c r="AC14" s="20">
        <v>575</v>
      </c>
      <c r="AD14" s="6">
        <v>545</v>
      </c>
      <c r="AE14" s="6">
        <v>500</v>
      </c>
      <c r="AF14" s="6">
        <v>495.31</v>
      </c>
      <c r="AG14" s="17">
        <v>500</v>
      </c>
      <c r="AH14" s="6">
        <v>502.61</v>
      </c>
      <c r="AI14" s="6">
        <v>498.02</v>
      </c>
      <c r="AJ14" s="146">
        <v>442.5</v>
      </c>
      <c r="AK14" s="6">
        <v>470.91836734693999</v>
      </c>
      <c r="AL14" s="174">
        <v>480</v>
      </c>
      <c r="AM14" s="170">
        <f t="shared" si="0"/>
        <v>-20.987654320987652</v>
      </c>
      <c r="AN14" s="170">
        <f t="shared" si="1"/>
        <v>1.928494041169835</v>
      </c>
    </row>
    <row r="15" spans="1:40" ht="15" customHeight="1" x14ac:dyDescent="0.35">
      <c r="A15" s="2" t="s">
        <v>11</v>
      </c>
      <c r="B15" s="13">
        <v>750</v>
      </c>
      <c r="C15" s="6">
        <v>808.75</v>
      </c>
      <c r="D15" s="14">
        <v>758.482142857143</v>
      </c>
      <c r="E15" s="6">
        <v>798.95833333333303</v>
      </c>
      <c r="F15" s="6">
        <v>759.09090909090901</v>
      </c>
      <c r="G15" s="24">
        <v>760</v>
      </c>
      <c r="H15" s="8">
        <v>759.5454545454545</v>
      </c>
      <c r="I15" s="6">
        <v>847.61857142857002</v>
      </c>
      <c r="J15" s="6">
        <v>833.33333333332996</v>
      </c>
      <c r="K15" s="97">
        <v>825</v>
      </c>
      <c r="L15" s="98">
        <v>833.33333333332996</v>
      </c>
      <c r="M15" s="13">
        <v>888.83116883116895</v>
      </c>
      <c r="N15" s="6">
        <v>858.27922077922096</v>
      </c>
      <c r="O15" s="6">
        <v>958.87445887445881</v>
      </c>
      <c r="P15" s="6">
        <v>623.03921568627447</v>
      </c>
      <c r="Q15" s="20">
        <v>662.5</v>
      </c>
      <c r="R15" s="47">
        <v>654.33333333333303</v>
      </c>
      <c r="S15" s="47">
        <v>666.66666666666674</v>
      </c>
      <c r="T15" s="13">
        <v>702.22222222222001</v>
      </c>
      <c r="U15" s="6">
        <v>698.57142857142901</v>
      </c>
      <c r="V15" s="6">
        <v>701.66666666666697</v>
      </c>
      <c r="W15" s="6">
        <v>671.42857142857099</v>
      </c>
      <c r="X15" s="6">
        <v>631.25</v>
      </c>
      <c r="Y15" s="6">
        <v>666</v>
      </c>
      <c r="Z15" s="6">
        <v>702</v>
      </c>
      <c r="AA15" s="13">
        <v>683.33333333333303</v>
      </c>
      <c r="AB15" s="13">
        <v>700</v>
      </c>
      <c r="AC15" s="20">
        <v>764.28571428571001</v>
      </c>
      <c r="AD15" s="6">
        <v>757.14285714285995</v>
      </c>
      <c r="AE15" s="6">
        <v>717.53246753246754</v>
      </c>
      <c r="AF15" s="6">
        <v>695.15</v>
      </c>
      <c r="AG15" s="17">
        <v>703.5</v>
      </c>
      <c r="AH15" s="6">
        <v>700.18</v>
      </c>
      <c r="AI15" s="6">
        <v>702.72714285714301</v>
      </c>
      <c r="AJ15" s="146">
        <v>651.42857142857099</v>
      </c>
      <c r="AK15" s="6">
        <v>701.57142857143003</v>
      </c>
      <c r="AL15" s="174">
        <v>688.15499999999997</v>
      </c>
      <c r="AM15" s="170">
        <f t="shared" si="0"/>
        <v>-1.9722222222222263</v>
      </c>
      <c r="AN15" s="170">
        <f t="shared" si="1"/>
        <v>-1.9123396456935498</v>
      </c>
    </row>
    <row r="16" spans="1:40" ht="15" customHeight="1" x14ac:dyDescent="0.35">
      <c r="A16" s="3" t="s">
        <v>26</v>
      </c>
      <c r="B16" s="13">
        <v>1375.51</v>
      </c>
      <c r="C16" s="13">
        <v>1348.39</v>
      </c>
      <c r="D16" s="13">
        <v>1350</v>
      </c>
      <c r="E16" s="13">
        <v>1378.3716666666701</v>
      </c>
      <c r="F16" s="13">
        <v>1362.0781016752301</v>
      </c>
      <c r="G16" s="13">
        <v>1428.2249999999999</v>
      </c>
      <c r="H16" s="13">
        <v>1450</v>
      </c>
      <c r="I16" s="13">
        <v>1450.6</v>
      </c>
      <c r="J16" s="6">
        <v>1350</v>
      </c>
      <c r="K16" s="97">
        <v>1312</v>
      </c>
      <c r="L16" s="98">
        <v>1325</v>
      </c>
      <c r="M16" s="13">
        <v>1185</v>
      </c>
      <c r="N16" s="6">
        <v>1102.1505376344087</v>
      </c>
      <c r="O16" s="6">
        <v>1201.7094017094</v>
      </c>
      <c r="P16" s="6">
        <v>1243.2795698924733</v>
      </c>
      <c r="Q16" s="20">
        <v>972.35023041474653</v>
      </c>
      <c r="R16" s="47">
        <v>1061.2903225806451</v>
      </c>
      <c r="S16" s="47">
        <v>974.75</v>
      </c>
      <c r="T16" s="13">
        <v>1013.33333333333</v>
      </c>
      <c r="U16" s="6">
        <v>1120</v>
      </c>
      <c r="V16" s="6">
        <v>1150</v>
      </c>
      <c r="W16" s="6">
        <v>1137.5</v>
      </c>
      <c r="X16" s="6">
        <v>962.85714285714278</v>
      </c>
      <c r="Y16" s="6">
        <v>1102.1505376344087</v>
      </c>
      <c r="Z16" s="6">
        <v>1028.2258064516129</v>
      </c>
      <c r="AA16" s="13">
        <v>1166.6666666666699</v>
      </c>
      <c r="AB16" s="13">
        <v>1155.55555555556</v>
      </c>
      <c r="AC16" s="20">
        <v>1177.7777777777801</v>
      </c>
      <c r="AD16" s="6">
        <v>1200.78</v>
      </c>
      <c r="AE16" s="6">
        <v>1277.7777777777781</v>
      </c>
      <c r="AF16" s="6">
        <v>1300.1199999999999</v>
      </c>
      <c r="AG16" s="17">
        <v>1270</v>
      </c>
      <c r="AH16" s="6">
        <v>1302.54</v>
      </c>
      <c r="AI16" s="6">
        <v>1353.59</v>
      </c>
      <c r="AJ16" s="146">
        <v>1403.3333333333301</v>
      </c>
      <c r="AK16" s="6">
        <v>1413.3333333333301</v>
      </c>
      <c r="AL16" s="174">
        <v>1486.55913978494</v>
      </c>
      <c r="AM16" s="170">
        <f t="shared" si="0"/>
        <v>44.575163398692204</v>
      </c>
      <c r="AN16" s="170">
        <f t="shared" si="1"/>
        <v>5.1810712111988302</v>
      </c>
    </row>
    <row r="17" spans="1:40" ht="15" customHeight="1" x14ac:dyDescent="0.35">
      <c r="A17" s="2" t="s">
        <v>12</v>
      </c>
      <c r="B17" s="6">
        <v>127.04</v>
      </c>
      <c r="C17" s="6">
        <v>133.44</v>
      </c>
      <c r="D17" s="6">
        <v>131.99</v>
      </c>
      <c r="E17" s="6">
        <v>132</v>
      </c>
      <c r="F17" s="6">
        <v>140.11000000000001</v>
      </c>
      <c r="G17" s="24">
        <v>141.05500000000001</v>
      </c>
      <c r="H17" s="67">
        <v>140.58250000000001</v>
      </c>
      <c r="I17" s="6">
        <v>150.11000000000001</v>
      </c>
      <c r="J17" s="6">
        <v>160</v>
      </c>
      <c r="K17" s="6">
        <v>160</v>
      </c>
      <c r="L17" s="98">
        <v>161.12</v>
      </c>
      <c r="M17" s="13">
        <v>150</v>
      </c>
      <c r="N17" s="6">
        <v>160</v>
      </c>
      <c r="O17" s="6">
        <v>146.27945937556092</v>
      </c>
      <c r="P17" s="6">
        <v>146.27945937556092</v>
      </c>
      <c r="Q17" s="20">
        <v>150</v>
      </c>
      <c r="R17" s="67">
        <v>150.77346064236099</v>
      </c>
      <c r="S17" s="150">
        <v>150.66647587869656</v>
      </c>
      <c r="T17" s="150">
        <v>150.66647587869656</v>
      </c>
      <c r="U17" s="6">
        <v>150.66647587869656</v>
      </c>
      <c r="V17" s="6">
        <v>160</v>
      </c>
      <c r="W17" s="6">
        <v>155.32</v>
      </c>
      <c r="X17" s="6">
        <v>160</v>
      </c>
      <c r="Y17" s="6">
        <v>162</v>
      </c>
      <c r="Z17" s="6">
        <v>160</v>
      </c>
      <c r="AA17" s="13">
        <v>161.02000000000001</v>
      </c>
      <c r="AB17" s="13">
        <v>166.58</v>
      </c>
      <c r="AC17" s="20">
        <v>169.31</v>
      </c>
      <c r="AD17" s="6">
        <v>166.89</v>
      </c>
      <c r="AE17" s="6">
        <v>169.25</v>
      </c>
      <c r="AF17" s="6">
        <v>160.55000000000001</v>
      </c>
      <c r="AG17" s="17">
        <v>160</v>
      </c>
      <c r="AH17" s="6">
        <v>165.45454545454501</v>
      </c>
      <c r="AI17" s="6">
        <v>162.34</v>
      </c>
      <c r="AJ17" s="146">
        <v>160</v>
      </c>
      <c r="AK17" s="6">
        <v>140</v>
      </c>
      <c r="AL17" s="174">
        <v>140</v>
      </c>
      <c r="AM17" s="170">
        <f t="shared" si="0"/>
        <v>-12.5</v>
      </c>
      <c r="AN17" s="170">
        <f t="shared" si="1"/>
        <v>0</v>
      </c>
    </row>
    <row r="18" spans="1:40" ht="15" customHeight="1" x14ac:dyDescent="0.35">
      <c r="A18" s="2" t="s">
        <v>13</v>
      </c>
      <c r="B18" s="6">
        <v>154.02500000000001</v>
      </c>
      <c r="C18" s="6">
        <v>169.333333333333</v>
      </c>
      <c r="D18" s="6">
        <v>170</v>
      </c>
      <c r="E18" s="6">
        <v>200</v>
      </c>
      <c r="F18" s="6">
        <v>201.25</v>
      </c>
      <c r="G18" s="24">
        <v>203.75</v>
      </c>
      <c r="H18" s="67">
        <v>202.5</v>
      </c>
      <c r="I18" s="6">
        <v>192.857142857143</v>
      </c>
      <c r="J18" s="6">
        <v>210</v>
      </c>
      <c r="K18" s="97">
        <v>200</v>
      </c>
      <c r="L18" s="98">
        <v>187.69230769230799</v>
      </c>
      <c r="M18" s="13">
        <v>175.29411764705881</v>
      </c>
      <c r="N18" s="6">
        <v>188.57142857142901</v>
      </c>
      <c r="O18" s="6">
        <v>198</v>
      </c>
      <c r="P18" s="6">
        <v>176.25</v>
      </c>
      <c r="Q18" s="20">
        <v>179.09090909090901</v>
      </c>
      <c r="R18" s="47">
        <v>180.25</v>
      </c>
      <c r="S18" s="47">
        <v>186</v>
      </c>
      <c r="T18" s="13">
        <v>187.142857142857</v>
      </c>
      <c r="U18" s="6">
        <v>168.333333333333</v>
      </c>
      <c r="V18" s="6">
        <v>185</v>
      </c>
      <c r="W18" s="6">
        <v>166</v>
      </c>
      <c r="X18" s="6">
        <v>175.71428571428601</v>
      </c>
      <c r="Y18" s="6">
        <v>177</v>
      </c>
      <c r="Z18" s="6">
        <v>185.71428571428601</v>
      </c>
      <c r="AA18" s="13">
        <v>190</v>
      </c>
      <c r="AB18" s="13">
        <v>185.71428571428601</v>
      </c>
      <c r="AC18" s="20">
        <v>191.25</v>
      </c>
      <c r="AD18" s="6">
        <v>196</v>
      </c>
      <c r="AE18" s="6">
        <v>197.25</v>
      </c>
      <c r="AF18" s="6">
        <v>198.03</v>
      </c>
      <c r="AG18" s="17">
        <v>167</v>
      </c>
      <c r="AH18" s="6">
        <v>177.61904761904799</v>
      </c>
      <c r="AI18" s="6">
        <v>180.14</v>
      </c>
      <c r="AJ18" s="146">
        <v>147.14285714285714</v>
      </c>
      <c r="AK18" s="6">
        <v>148.88888888888889</v>
      </c>
      <c r="AL18" s="174">
        <v>150.88999999999999</v>
      </c>
      <c r="AM18" s="170">
        <f t="shared" si="0"/>
        <v>-18.751538461538598</v>
      </c>
      <c r="AN18" s="170">
        <f t="shared" si="1"/>
        <v>1.3440298507462618</v>
      </c>
    </row>
    <row r="19" spans="1:40" ht="15" customHeight="1" x14ac:dyDescent="0.35">
      <c r="A19" s="2" t="s">
        <v>14</v>
      </c>
      <c r="B19" s="6">
        <v>1640.48</v>
      </c>
      <c r="C19" s="6">
        <v>1600</v>
      </c>
      <c r="D19" s="6">
        <v>1700.32</v>
      </c>
      <c r="E19" s="6">
        <v>1800</v>
      </c>
      <c r="F19" s="6">
        <v>1800.45</v>
      </c>
      <c r="G19" s="24">
        <v>1800</v>
      </c>
      <c r="H19" s="67">
        <v>1800.2249999999999</v>
      </c>
      <c r="I19" s="6">
        <v>1700.69</v>
      </c>
      <c r="J19" s="6">
        <v>1720</v>
      </c>
      <c r="K19" s="97">
        <v>1700</v>
      </c>
      <c r="L19" s="97">
        <v>1700</v>
      </c>
      <c r="M19" s="13">
        <v>1100</v>
      </c>
      <c r="N19" s="6">
        <v>1500</v>
      </c>
      <c r="O19" s="6">
        <v>1500</v>
      </c>
      <c r="P19" s="6">
        <v>1400</v>
      </c>
      <c r="Q19" s="20">
        <v>1400</v>
      </c>
      <c r="R19" s="47">
        <v>1450</v>
      </c>
      <c r="S19" s="47">
        <v>1490</v>
      </c>
      <c r="T19" s="13">
        <v>1500</v>
      </c>
      <c r="U19" s="13">
        <v>1500</v>
      </c>
      <c r="V19" s="6">
        <v>1533.3333333333301</v>
      </c>
      <c r="W19" s="6">
        <v>1500</v>
      </c>
      <c r="X19" s="6">
        <v>1925</v>
      </c>
      <c r="Y19" s="6">
        <v>1955</v>
      </c>
      <c r="Z19" s="6">
        <v>1900</v>
      </c>
      <c r="AA19" s="13">
        <v>2000</v>
      </c>
      <c r="AB19" s="13">
        <v>2000</v>
      </c>
      <c r="AC19" s="20">
        <v>2103.3333333333298</v>
      </c>
      <c r="AD19" s="6">
        <v>2133.3333333333298</v>
      </c>
      <c r="AE19" s="6">
        <v>2178.3333333333298</v>
      </c>
      <c r="AF19" s="6">
        <v>2198.3333333333298</v>
      </c>
      <c r="AG19" s="17">
        <v>2166.66</v>
      </c>
      <c r="AH19" s="6">
        <v>2200.15</v>
      </c>
      <c r="AI19" s="6">
        <v>2400</v>
      </c>
      <c r="AJ19" s="146">
        <v>2418</v>
      </c>
      <c r="AK19" s="6">
        <v>2450</v>
      </c>
      <c r="AL19" s="174">
        <v>2400.9899999999998</v>
      </c>
      <c r="AM19" s="170">
        <f t="shared" si="0"/>
        <v>26.367894736842096</v>
      </c>
      <c r="AN19" s="170">
        <f t="shared" si="1"/>
        <v>-2.0004081632653152</v>
      </c>
    </row>
    <row r="20" spans="1:40" ht="15" customHeight="1" x14ac:dyDescent="0.35">
      <c r="A20" s="2" t="s">
        <v>15</v>
      </c>
      <c r="B20" s="6">
        <v>215.505</v>
      </c>
      <c r="C20" s="6">
        <v>214.16666666666652</v>
      </c>
      <c r="D20" s="6">
        <v>269.23780487804879</v>
      </c>
      <c r="E20" s="6">
        <v>285.71428571428572</v>
      </c>
      <c r="F20" s="6">
        <v>294.44444444444446</v>
      </c>
      <c r="G20" s="24">
        <v>297.5</v>
      </c>
      <c r="H20" s="20">
        <v>315.625</v>
      </c>
      <c r="I20" s="6">
        <v>343.75</v>
      </c>
      <c r="J20" s="6">
        <v>345.846701471286</v>
      </c>
      <c r="K20" s="97">
        <v>323.75</v>
      </c>
      <c r="L20" s="98">
        <v>298.18142857142902</v>
      </c>
      <c r="M20" s="13">
        <v>263.86757901046064</v>
      </c>
      <c r="N20" s="6">
        <v>256.25</v>
      </c>
      <c r="O20" s="6">
        <v>235.71428571428572</v>
      </c>
      <c r="P20" s="6">
        <v>220.83333333333334</v>
      </c>
      <c r="Q20" s="20">
        <v>275.5</v>
      </c>
      <c r="R20" s="47">
        <v>248.2258064516129</v>
      </c>
      <c r="S20" s="47">
        <v>258.33333333333331</v>
      </c>
      <c r="T20" s="13">
        <v>250</v>
      </c>
      <c r="U20" s="6">
        <v>254.16666666666666</v>
      </c>
      <c r="V20" s="6">
        <v>227.55555555555554</v>
      </c>
      <c r="W20" s="6">
        <v>258.33333333333331</v>
      </c>
      <c r="X20" s="6">
        <v>238.88888888888889</v>
      </c>
      <c r="Y20" s="6">
        <v>207.14285714285714</v>
      </c>
      <c r="Z20" s="6">
        <v>200</v>
      </c>
      <c r="AA20" s="13">
        <v>186.636737747849</v>
      </c>
      <c r="AB20" s="13">
        <v>181.12244897959201</v>
      </c>
      <c r="AC20" s="20">
        <v>170.23809523809524</v>
      </c>
      <c r="AD20" s="6">
        <v>172.142857142857</v>
      </c>
      <c r="AE20" s="6">
        <v>132.142857142857</v>
      </c>
      <c r="AF20" s="6">
        <v>142.142857142857</v>
      </c>
      <c r="AG20" s="17">
        <v>145.12</v>
      </c>
      <c r="AH20" s="6">
        <v>140.82565582565584</v>
      </c>
      <c r="AI20" s="6">
        <v>160.625</v>
      </c>
      <c r="AJ20" s="146">
        <v>131.44599303135888</v>
      </c>
      <c r="AK20" s="6">
        <v>155.55555555555554</v>
      </c>
      <c r="AL20" s="174">
        <v>160.14861256240599</v>
      </c>
      <c r="AM20" s="170">
        <f t="shared" si="0"/>
        <v>-19.925693718797007</v>
      </c>
      <c r="AN20" s="170">
        <f t="shared" si="1"/>
        <v>2.9526795044038567</v>
      </c>
    </row>
    <row r="21" spans="1:40" ht="15" customHeight="1" x14ac:dyDescent="0.35">
      <c r="A21" s="2" t="s">
        <v>16</v>
      </c>
      <c r="B21" s="6">
        <v>291.52999999999997</v>
      </c>
      <c r="C21" s="6">
        <v>275.74625000000003</v>
      </c>
      <c r="D21" s="6">
        <v>302.40734874881218</v>
      </c>
      <c r="E21" s="6">
        <v>331.25190527629547</v>
      </c>
      <c r="F21" s="6">
        <v>351.1324041811846</v>
      </c>
      <c r="G21" s="24">
        <v>366.64818920916503</v>
      </c>
      <c r="H21" s="20">
        <v>364.82420019005389</v>
      </c>
      <c r="I21" s="6">
        <v>380.15857142857141</v>
      </c>
      <c r="J21" s="6">
        <v>385.03990129436602</v>
      </c>
      <c r="K21" s="97">
        <v>378.15985955556403</v>
      </c>
      <c r="L21" s="98">
        <v>350.44499999999999</v>
      </c>
      <c r="M21" s="13">
        <v>300.11999031033929</v>
      </c>
      <c r="N21" s="6">
        <v>314.32511086474506</v>
      </c>
      <c r="O21" s="6">
        <v>330.50012318304994</v>
      </c>
      <c r="P21" s="6">
        <v>303.80107697180864</v>
      </c>
      <c r="Q21" s="20">
        <v>323.38321913931662</v>
      </c>
      <c r="R21" s="47">
        <v>336.74991247520097</v>
      </c>
      <c r="S21" s="47">
        <v>370.362158167036</v>
      </c>
      <c r="T21" s="13">
        <v>383.21507760532103</v>
      </c>
      <c r="U21" s="6">
        <v>401.64449371766398</v>
      </c>
      <c r="V21" s="6">
        <v>446.32899113081999</v>
      </c>
      <c r="W21" s="6">
        <v>370.362158167036</v>
      </c>
      <c r="X21" s="6">
        <v>297.44789356984501</v>
      </c>
      <c r="Y21" s="6">
        <v>190</v>
      </c>
      <c r="Z21" s="6">
        <v>201.99926090170001</v>
      </c>
      <c r="AA21" s="13">
        <v>201.077675711822</v>
      </c>
      <c r="AB21" s="13">
        <v>207.58027428759101</v>
      </c>
      <c r="AC21" s="20">
        <v>202.03999343023699</v>
      </c>
      <c r="AD21" s="6">
        <v>219.03833333333333</v>
      </c>
      <c r="AE21" s="6">
        <v>188.03999343023699</v>
      </c>
      <c r="AF21" s="6">
        <v>179.03999343023699</v>
      </c>
      <c r="AG21" s="17">
        <v>193.62</v>
      </c>
      <c r="AH21" s="6">
        <v>182.923540304493</v>
      </c>
      <c r="AI21" s="6">
        <v>179.65999999999997</v>
      </c>
      <c r="AJ21" s="146">
        <v>200.02463661000246</v>
      </c>
      <c r="AK21" s="6">
        <v>202.63283238892998</v>
      </c>
      <c r="AL21" s="174">
        <v>208.82483370288301</v>
      </c>
      <c r="AM21" s="170">
        <f t="shared" si="0"/>
        <v>3.379008799692869</v>
      </c>
      <c r="AN21" s="170">
        <f t="shared" si="1"/>
        <v>3.0557739537826758</v>
      </c>
    </row>
    <row r="22" spans="1:40" ht="15" customHeight="1" x14ac:dyDescent="0.35">
      <c r="A22" s="3" t="s">
        <v>36</v>
      </c>
      <c r="B22" s="6">
        <v>501.48</v>
      </c>
      <c r="C22" s="6">
        <v>497.77</v>
      </c>
      <c r="D22" s="6">
        <v>490.33</v>
      </c>
      <c r="E22" s="6">
        <v>508.51</v>
      </c>
      <c r="F22" s="6">
        <v>490.67</v>
      </c>
      <c r="G22" s="6">
        <v>497.33</v>
      </c>
      <c r="H22" s="6">
        <v>508.44</v>
      </c>
      <c r="I22" s="6">
        <v>500</v>
      </c>
      <c r="J22" s="67">
        <v>497.7</v>
      </c>
      <c r="K22" s="67">
        <v>498.07</v>
      </c>
      <c r="L22" s="98">
        <v>473.637272727273</v>
      </c>
      <c r="M22" s="13">
        <v>536.29629629629619</v>
      </c>
      <c r="N22" s="6">
        <v>541.33333333333337</v>
      </c>
      <c r="O22" s="6">
        <v>558.51851851851904</v>
      </c>
      <c r="P22" s="6">
        <v>596.66666666666663</v>
      </c>
      <c r="Q22" s="20">
        <v>604.84848484848487</v>
      </c>
      <c r="R22" s="47">
        <v>600</v>
      </c>
      <c r="S22" s="47">
        <v>588.8888888888888</v>
      </c>
      <c r="T22" s="13">
        <v>604.44444444444446</v>
      </c>
      <c r="U22" s="6">
        <v>626.66666666666663</v>
      </c>
      <c r="V22" s="6">
        <v>629.16666666666697</v>
      </c>
      <c r="W22" s="6">
        <v>588.8888888888888</v>
      </c>
      <c r="X22" s="6">
        <v>575.75757575757575</v>
      </c>
      <c r="Y22" s="6">
        <v>507.142857142857</v>
      </c>
      <c r="Z22" s="6">
        <v>517.142857142857</v>
      </c>
      <c r="AA22" s="13">
        <v>490.47619047619099</v>
      </c>
      <c r="AB22" s="13">
        <v>477.28571428571399</v>
      </c>
      <c r="AC22" s="20">
        <v>455</v>
      </c>
      <c r="AD22" s="6">
        <v>424.99874999999997</v>
      </c>
      <c r="AE22" s="6">
        <v>455</v>
      </c>
      <c r="AF22" s="6">
        <v>445</v>
      </c>
      <c r="AG22" s="17">
        <v>475.33</v>
      </c>
      <c r="AH22" s="6">
        <v>479.29824561403507</v>
      </c>
      <c r="AI22" s="6">
        <v>486.66571428571399</v>
      </c>
      <c r="AJ22" s="146">
        <v>521.90476190476204</v>
      </c>
      <c r="AK22" s="6">
        <v>535</v>
      </c>
      <c r="AL22" s="174">
        <v>544.444444444444</v>
      </c>
      <c r="AM22" s="170">
        <f t="shared" si="0"/>
        <v>5.2793124616328475</v>
      </c>
      <c r="AN22" s="170">
        <f t="shared" si="1"/>
        <v>1.7653167185876641</v>
      </c>
    </row>
    <row r="23" spans="1:40" ht="15" customHeight="1" x14ac:dyDescent="0.35">
      <c r="A23" s="3" t="s">
        <v>27</v>
      </c>
      <c r="B23" s="13">
        <v>730.6</v>
      </c>
      <c r="C23" s="15">
        <v>750</v>
      </c>
      <c r="D23" s="13">
        <v>761.36</v>
      </c>
      <c r="E23" s="13">
        <v>769.44333333333304</v>
      </c>
      <c r="F23" s="13">
        <v>771.32204674006402</v>
      </c>
      <c r="G23" s="13">
        <v>771.66499999999996</v>
      </c>
      <c r="H23" s="13">
        <v>783.88499999999999</v>
      </c>
      <c r="I23" s="13">
        <v>787.5</v>
      </c>
      <c r="J23" s="6">
        <v>778.8</v>
      </c>
      <c r="K23" s="97">
        <v>722.22222222222229</v>
      </c>
      <c r="L23" s="98">
        <v>722.21999999999991</v>
      </c>
      <c r="M23" s="13">
        <v>808.33333333333337</v>
      </c>
      <c r="N23" s="6">
        <v>883.33333333333303</v>
      </c>
      <c r="O23" s="6">
        <v>902.83333333332996</v>
      </c>
      <c r="P23" s="6">
        <v>810.00000000000011</v>
      </c>
      <c r="Q23" s="20">
        <v>813.54166666666663</v>
      </c>
      <c r="R23" s="47">
        <v>897.22222222222229</v>
      </c>
      <c r="S23" s="47">
        <v>892.70833333333303</v>
      </c>
      <c r="T23" s="13">
        <v>834.72222222222194</v>
      </c>
      <c r="U23" s="6">
        <v>875</v>
      </c>
      <c r="V23" s="6">
        <v>883.33333333333303</v>
      </c>
      <c r="W23" s="6">
        <v>729.16666666666674</v>
      </c>
      <c r="X23" s="6">
        <v>740.83333333333303</v>
      </c>
      <c r="Y23" s="6">
        <v>744.44444444444446</v>
      </c>
      <c r="Z23" s="6">
        <v>741.66666666666697</v>
      </c>
      <c r="AA23" s="13">
        <v>747.55</v>
      </c>
      <c r="AB23" s="13">
        <v>750</v>
      </c>
      <c r="AC23" s="20">
        <v>800</v>
      </c>
      <c r="AD23" s="6">
        <v>800</v>
      </c>
      <c r="AE23" s="6">
        <v>800.39139999999998</v>
      </c>
      <c r="AF23" s="6">
        <v>800</v>
      </c>
      <c r="AG23" s="17">
        <v>845.33</v>
      </c>
      <c r="AH23" s="6">
        <v>850</v>
      </c>
      <c r="AI23" s="6">
        <v>861.52</v>
      </c>
      <c r="AJ23" s="146">
        <v>937.5</v>
      </c>
      <c r="AK23" s="6">
        <v>925</v>
      </c>
      <c r="AL23" s="174">
        <v>915.56</v>
      </c>
      <c r="AM23" s="170">
        <f t="shared" si="0"/>
        <v>23.446292134831403</v>
      </c>
      <c r="AN23" s="170">
        <f t="shared" si="1"/>
        <v>-1.0205405405405465</v>
      </c>
    </row>
    <row r="24" spans="1:40" ht="15" customHeight="1" x14ac:dyDescent="0.35">
      <c r="A24" s="3" t="s">
        <v>28</v>
      </c>
      <c r="B24" s="13">
        <v>184.58</v>
      </c>
      <c r="C24" s="13">
        <v>185.69874999999999</v>
      </c>
      <c r="D24" s="13">
        <v>188.35</v>
      </c>
      <c r="E24" s="13">
        <v>189.99222222222201</v>
      </c>
      <c r="F24" s="13">
        <v>188.53621555461999</v>
      </c>
      <c r="G24" s="13">
        <v>194.11500000000001</v>
      </c>
      <c r="H24" s="16">
        <v>197.98</v>
      </c>
      <c r="I24" s="13">
        <v>195.89500000000001</v>
      </c>
      <c r="J24" s="6">
        <v>184.559318232788</v>
      </c>
      <c r="K24" s="97">
        <v>175</v>
      </c>
      <c r="L24" s="98">
        <v>159.70400000000001</v>
      </c>
      <c r="M24" s="13">
        <v>263.7801610833821</v>
      </c>
      <c r="N24" s="6">
        <v>286.21378621378602</v>
      </c>
      <c r="O24" s="6">
        <v>422.22919937205654</v>
      </c>
      <c r="P24" s="6">
        <v>358.29034910667559</v>
      </c>
      <c r="Q24" s="20">
        <v>389.085557299843</v>
      </c>
      <c r="R24" s="47">
        <v>408.71565934065899</v>
      </c>
      <c r="S24" s="47">
        <v>410.49508386350499</v>
      </c>
      <c r="T24" s="13">
        <v>412.58299595141699</v>
      </c>
      <c r="U24" s="6">
        <v>394.72148541114097</v>
      </c>
      <c r="V24" s="6">
        <v>405.15611372754199</v>
      </c>
      <c r="W24" s="6">
        <v>350.49508386350499</v>
      </c>
      <c r="X24" s="6">
        <v>329.05176694650402</v>
      </c>
      <c r="Y24" s="6">
        <v>232.350090385805</v>
      </c>
      <c r="Z24" s="6">
        <v>213.302471338186</v>
      </c>
      <c r="AA24" s="13">
        <v>212.5</v>
      </c>
      <c r="AB24" s="13">
        <v>205.421686746988</v>
      </c>
      <c r="AC24" s="20">
        <v>198.126373626374</v>
      </c>
      <c r="AD24" s="6">
        <v>206.1275</v>
      </c>
      <c r="AE24" s="6">
        <v>186.126373626374</v>
      </c>
      <c r="AF24" s="6">
        <v>177.126373626374</v>
      </c>
      <c r="AG24" s="17">
        <v>208.3</v>
      </c>
      <c r="AH24" s="6">
        <v>204.82026143790799</v>
      </c>
      <c r="AI24" s="6">
        <v>201.27166666666699</v>
      </c>
      <c r="AJ24" s="146">
        <v>246.33168763603501</v>
      </c>
      <c r="AK24" s="6">
        <v>252.84615384615401</v>
      </c>
      <c r="AL24" s="174">
        <v>205.65385968711101</v>
      </c>
      <c r="AM24" s="170">
        <f t="shared" si="0"/>
        <v>-3.5858054541469868</v>
      </c>
      <c r="AN24" s="170">
        <f t="shared" si="1"/>
        <v>-18.664430303241819</v>
      </c>
    </row>
    <row r="25" spans="1:40" ht="15" customHeight="1" x14ac:dyDescent="0.35">
      <c r="A25" s="3" t="s">
        <v>35</v>
      </c>
      <c r="B25" s="13">
        <v>717.98</v>
      </c>
      <c r="C25" s="13">
        <v>710</v>
      </c>
      <c r="D25" s="13">
        <v>766.66499999999996</v>
      </c>
      <c r="E25" s="13">
        <v>833.33</v>
      </c>
      <c r="F25" s="13">
        <v>754.50654579913396</v>
      </c>
      <c r="G25" s="13">
        <v>741.66499999999996</v>
      </c>
      <c r="H25" s="15">
        <v>766.66499999999996</v>
      </c>
      <c r="I25" s="13">
        <v>833.33</v>
      </c>
      <c r="J25" s="67">
        <v>771.93337361040608</v>
      </c>
      <c r="K25" s="97">
        <v>833.33333333333337</v>
      </c>
      <c r="L25" s="98">
        <v>833.33</v>
      </c>
      <c r="M25" s="13">
        <v>909.09090909091003</v>
      </c>
      <c r="N25" s="6">
        <v>900</v>
      </c>
      <c r="O25" s="6">
        <v>900</v>
      </c>
      <c r="P25" s="6">
        <v>1000</v>
      </c>
      <c r="Q25" s="20">
        <v>906.66666666666697</v>
      </c>
      <c r="R25" s="47">
        <v>1029.91452991453</v>
      </c>
      <c r="S25" s="47">
        <v>987.21212121212102</v>
      </c>
      <c r="T25" s="13">
        <v>941.26984126984098</v>
      </c>
      <c r="U25" s="6">
        <v>986.82539682539698</v>
      </c>
      <c r="V25" s="6">
        <v>1033.3333333333301</v>
      </c>
      <c r="W25" s="6">
        <v>971.21212121212102</v>
      </c>
      <c r="X25" s="6">
        <v>916.36363636364001</v>
      </c>
      <c r="Y25" s="6">
        <v>854.24836601307197</v>
      </c>
      <c r="Z25" s="6">
        <v>844.444444444444</v>
      </c>
      <c r="AA25" s="13">
        <v>834.92063492063005</v>
      </c>
      <c r="AB25" s="13">
        <v>822.34</v>
      </c>
      <c r="AC25" s="20">
        <v>833.33333333333337</v>
      </c>
      <c r="AD25" s="6">
        <v>818.9</v>
      </c>
      <c r="AE25" s="6">
        <v>833.33333333333337</v>
      </c>
      <c r="AF25" s="6">
        <v>840.33333333333303</v>
      </c>
      <c r="AG25" s="17">
        <v>875</v>
      </c>
      <c r="AH25" s="6">
        <v>857.02</v>
      </c>
      <c r="AI25" s="6">
        <v>900.25</v>
      </c>
      <c r="AJ25" s="146">
        <v>942.85714285714005</v>
      </c>
      <c r="AK25" s="146">
        <v>920</v>
      </c>
      <c r="AL25" s="174">
        <v>873.33333333333303</v>
      </c>
      <c r="AM25" s="170">
        <f t="shared" si="0"/>
        <v>3.4210526315789656</v>
      </c>
      <c r="AN25" s="170">
        <f t="shared" si="1"/>
        <v>-5.0724637681159752</v>
      </c>
    </row>
    <row r="26" spans="1:40" ht="15" customHeight="1" x14ac:dyDescent="0.35">
      <c r="A26" s="3" t="s">
        <v>37</v>
      </c>
      <c r="B26" s="6">
        <v>147.6</v>
      </c>
      <c r="C26" s="6">
        <v>158.91999999999999</v>
      </c>
      <c r="D26" s="6">
        <v>144.29</v>
      </c>
      <c r="E26" s="6">
        <v>150.03</v>
      </c>
      <c r="F26" s="6">
        <v>161.25</v>
      </c>
      <c r="G26" s="6">
        <v>155.94999999999999</v>
      </c>
      <c r="H26" s="6">
        <v>153.27000000000001</v>
      </c>
      <c r="I26" s="6">
        <v>156.58000000000001</v>
      </c>
      <c r="J26" s="67">
        <v>143.96</v>
      </c>
      <c r="K26" s="67">
        <v>156.18</v>
      </c>
      <c r="L26" s="98">
        <v>136.750714285714</v>
      </c>
      <c r="M26" s="13">
        <v>121.02707749766572</v>
      </c>
      <c r="N26" s="6">
        <v>109.69387755102039</v>
      </c>
      <c r="O26" s="6">
        <v>111.48056923918993</v>
      </c>
      <c r="P26" s="6">
        <v>125.51020408163265</v>
      </c>
      <c r="Q26" s="20">
        <v>123.1489774593223</v>
      </c>
      <c r="R26" s="47">
        <v>130.73451602863369</v>
      </c>
      <c r="S26" s="47">
        <v>126.1904761904762</v>
      </c>
      <c r="T26" s="13">
        <v>129.38775510204101</v>
      </c>
      <c r="U26" s="6">
        <v>123.78899835796388</v>
      </c>
      <c r="V26" s="6">
        <v>112.49848208864603</v>
      </c>
      <c r="W26" s="6">
        <v>126.1904761904762</v>
      </c>
      <c r="X26" s="6">
        <v>124.02597402597404</v>
      </c>
      <c r="Y26" s="6">
        <v>102.34693877551</v>
      </c>
      <c r="Z26" s="6">
        <v>122.34693877551</v>
      </c>
      <c r="AA26" s="13">
        <v>122.666666666666</v>
      </c>
      <c r="AB26" s="13">
        <v>106.63265306122449</v>
      </c>
      <c r="AC26" s="20">
        <v>110.26785714285714</v>
      </c>
      <c r="AD26" s="6">
        <v>111.3</v>
      </c>
      <c r="AE26" s="6">
        <v>110.26785714285714</v>
      </c>
      <c r="AF26" s="6">
        <v>100.14285700000001</v>
      </c>
      <c r="AG26" s="17">
        <v>95.93</v>
      </c>
      <c r="AH26" s="6">
        <v>78.581674941568167</v>
      </c>
      <c r="AI26" s="6">
        <v>117.96624999999999</v>
      </c>
      <c r="AJ26" s="146">
        <v>134.38775510203999</v>
      </c>
      <c r="AK26" s="6">
        <v>94.047619047619079</v>
      </c>
      <c r="AL26" s="174">
        <v>108.96105319182242</v>
      </c>
      <c r="AM26" s="170">
        <f t="shared" si="0"/>
        <v>-10.940923996675441</v>
      </c>
      <c r="AN26" s="170">
        <f t="shared" si="1"/>
        <v>15.857322381178227</v>
      </c>
    </row>
    <row r="27" spans="1:40" ht="15" customHeight="1" x14ac:dyDescent="0.35">
      <c r="A27" s="3" t="s">
        <v>38</v>
      </c>
      <c r="B27" s="6">
        <v>137.84</v>
      </c>
      <c r="C27" s="6">
        <v>156.06</v>
      </c>
      <c r="D27" s="6">
        <v>158.83000000000001</v>
      </c>
      <c r="E27" s="6">
        <v>173.32</v>
      </c>
      <c r="F27" s="6">
        <v>160.82</v>
      </c>
      <c r="G27" s="6">
        <v>155.87</v>
      </c>
      <c r="H27" s="6">
        <v>153.87</v>
      </c>
      <c r="I27" s="6">
        <v>160.41999999999999</v>
      </c>
      <c r="J27" s="67">
        <v>142.76</v>
      </c>
      <c r="K27" s="67">
        <v>156.1</v>
      </c>
      <c r="L27" s="98">
        <v>149.97142857142899</v>
      </c>
      <c r="M27" s="13">
        <v>126.01795590030885</v>
      </c>
      <c r="N27" s="6">
        <v>115.17857142857142</v>
      </c>
      <c r="O27" s="6">
        <v>119.04761904761907</v>
      </c>
      <c r="P27" s="6">
        <v>133.0956359151848</v>
      </c>
      <c r="Q27" s="20">
        <v>138.733766233766</v>
      </c>
      <c r="R27" s="47">
        <v>144.697420634921</v>
      </c>
      <c r="S27" s="47">
        <v>136.60714285714286</v>
      </c>
      <c r="T27" s="13">
        <v>126.78571428571429</v>
      </c>
      <c r="U27" s="6">
        <v>128.81393298059965</v>
      </c>
      <c r="V27" s="6">
        <v>119.38542938542939</v>
      </c>
      <c r="W27" s="6">
        <v>126.607142857143</v>
      </c>
      <c r="X27" s="6">
        <v>130.15873015873018</v>
      </c>
      <c r="Y27" s="6">
        <v>102.207792207792</v>
      </c>
      <c r="Z27" s="6">
        <v>112.207792207792</v>
      </c>
      <c r="AA27" s="13">
        <v>121.585317460317</v>
      </c>
      <c r="AB27" s="13">
        <v>109.69387755102041</v>
      </c>
      <c r="AC27" s="20">
        <v>110.26785714285714</v>
      </c>
      <c r="AD27" s="6">
        <v>112.26625</v>
      </c>
      <c r="AE27" s="6">
        <v>110.26785714285714</v>
      </c>
      <c r="AF27" s="6">
        <v>109.7142857</v>
      </c>
      <c r="AG27" s="17">
        <v>89.24</v>
      </c>
      <c r="AH27" s="6">
        <v>82.527619627653891</v>
      </c>
      <c r="AI27" s="6">
        <v>97.411428571428573</v>
      </c>
      <c r="AJ27" s="146">
        <v>99.768089053803351</v>
      </c>
      <c r="AK27" s="6">
        <v>95.238095238095255</v>
      </c>
      <c r="AL27" s="174">
        <v>97.538370720188922</v>
      </c>
      <c r="AM27" s="170">
        <f t="shared" si="0"/>
        <v>-13.07344276094258</v>
      </c>
      <c r="AN27" s="170">
        <f t="shared" si="1"/>
        <v>2.4152892561983506</v>
      </c>
    </row>
    <row r="28" spans="1:40" ht="15" customHeight="1" x14ac:dyDescent="0.35">
      <c r="A28" s="2" t="s">
        <v>17</v>
      </c>
      <c r="B28" s="6">
        <v>876.59</v>
      </c>
      <c r="C28" s="6">
        <v>1000</v>
      </c>
      <c r="D28" s="6">
        <v>1000</v>
      </c>
      <c r="E28" s="6">
        <v>1033.3333333333301</v>
      </c>
      <c r="F28" s="6">
        <v>1000</v>
      </c>
      <c r="G28" s="24">
        <v>1025</v>
      </c>
      <c r="H28" s="20">
        <v>1125</v>
      </c>
      <c r="I28" s="6">
        <v>1050.54</v>
      </c>
      <c r="J28" s="6">
        <v>1100</v>
      </c>
      <c r="K28" s="97">
        <v>1125</v>
      </c>
      <c r="L28" s="98">
        <v>1016.6666666666666</v>
      </c>
      <c r="M28" s="13">
        <v>981.67701863354034</v>
      </c>
      <c r="N28" s="6">
        <v>1000</v>
      </c>
      <c r="O28" s="6">
        <v>1020</v>
      </c>
      <c r="P28" s="6">
        <v>1066.6666666666667</v>
      </c>
      <c r="Q28" s="20">
        <v>1000</v>
      </c>
      <c r="R28" s="47">
        <v>1020</v>
      </c>
      <c r="S28" s="47">
        <v>1103.7037037037037</v>
      </c>
      <c r="T28" s="13">
        <v>1080</v>
      </c>
      <c r="U28" s="6">
        <v>1066.6666666666667</v>
      </c>
      <c r="V28" s="6">
        <v>1000</v>
      </c>
      <c r="W28" s="6">
        <v>1103.7037037037037</v>
      </c>
      <c r="X28" s="6">
        <v>1062.2222222222222</v>
      </c>
      <c r="Y28" s="6">
        <v>999.21</v>
      </c>
      <c r="Z28" s="6">
        <v>1100</v>
      </c>
      <c r="AA28" s="15">
        <v>920</v>
      </c>
      <c r="AB28" s="13">
        <v>910</v>
      </c>
      <c r="AC28" s="20">
        <v>950</v>
      </c>
      <c r="AD28" s="6">
        <v>920</v>
      </c>
      <c r="AE28" s="6">
        <v>927.27272727272998</v>
      </c>
      <c r="AF28" s="6">
        <v>912.05</v>
      </c>
      <c r="AG28" s="17">
        <v>956.66</v>
      </c>
      <c r="AH28" s="6">
        <v>911.53846153845996</v>
      </c>
      <c r="AI28" s="7">
        <v>900</v>
      </c>
      <c r="AJ28" s="146">
        <v>950</v>
      </c>
      <c r="AK28" s="6">
        <v>961</v>
      </c>
      <c r="AL28" s="174">
        <v>921.03</v>
      </c>
      <c r="AM28" s="170">
        <f t="shared" si="0"/>
        <v>-16.27</v>
      </c>
      <c r="AN28" s="170">
        <f t="shared" si="1"/>
        <v>-4.1592091571279948</v>
      </c>
    </row>
    <row r="29" spans="1:40" ht="15" customHeight="1" x14ac:dyDescent="0.35">
      <c r="A29" s="2" t="s">
        <v>18</v>
      </c>
      <c r="B29" s="6">
        <v>1295.67</v>
      </c>
      <c r="C29" s="6">
        <v>1221.4299999999901</v>
      </c>
      <c r="D29" s="6">
        <v>1240</v>
      </c>
      <c r="E29" s="6">
        <v>1552.27272727273</v>
      </c>
      <c r="F29" s="6">
        <v>1527.27272727273</v>
      </c>
      <c r="G29" s="24">
        <v>1557.5757575757573</v>
      </c>
      <c r="H29" s="20">
        <v>1570.8333333333301</v>
      </c>
      <c r="I29" s="6">
        <v>1480.8140000000001</v>
      </c>
      <c r="J29" s="6">
        <v>1490</v>
      </c>
      <c r="K29" s="97">
        <v>1485</v>
      </c>
      <c r="L29" s="98">
        <v>1427.2733333333299</v>
      </c>
      <c r="M29" s="13">
        <v>1715.0516150516148</v>
      </c>
      <c r="N29" s="6">
        <v>1780.8080808080806</v>
      </c>
      <c r="O29" s="6">
        <v>1836.3636363636399</v>
      </c>
      <c r="P29" s="6">
        <v>1893.9393939393899</v>
      </c>
      <c r="Q29" s="20">
        <v>1873.8369566941001</v>
      </c>
      <c r="R29" s="47">
        <v>1876.62337662338</v>
      </c>
      <c r="S29" s="47">
        <v>1844.2424242424199</v>
      </c>
      <c r="T29" s="13">
        <v>1830.85858585859</v>
      </c>
      <c r="U29" s="6">
        <v>1890.74</v>
      </c>
      <c r="V29" s="6">
        <v>2038.6363636363601</v>
      </c>
      <c r="W29" s="6">
        <v>2007.1428571428601</v>
      </c>
      <c r="X29" s="6">
        <v>1990.9090909090905</v>
      </c>
      <c r="Y29" s="6">
        <v>1996</v>
      </c>
      <c r="Z29" s="6">
        <v>1945.4545454545455</v>
      </c>
      <c r="AA29" s="13">
        <v>1877.89473684211</v>
      </c>
      <c r="AB29" s="13">
        <v>1867.63955342903</v>
      </c>
      <c r="AC29" s="20">
        <v>1891.8181818181799</v>
      </c>
      <c r="AD29" s="6">
        <v>1871.818</v>
      </c>
      <c r="AE29" s="6">
        <v>1798.72727272727</v>
      </c>
      <c r="AF29" s="6">
        <v>1791.8181818181799</v>
      </c>
      <c r="AG29" s="17">
        <v>1807.44</v>
      </c>
      <c r="AH29" s="6">
        <v>1773.0769230769199</v>
      </c>
      <c r="AI29" s="6">
        <v>1791.19</v>
      </c>
      <c r="AJ29" s="146">
        <v>1783.0357142857099</v>
      </c>
      <c r="AK29" s="6">
        <v>1805.78947368421</v>
      </c>
      <c r="AL29" s="174">
        <v>1789.8863636363601</v>
      </c>
      <c r="AM29" s="170">
        <f t="shared" si="0"/>
        <v>-7.9964953271029868</v>
      </c>
      <c r="AN29" s="170">
        <f t="shared" si="1"/>
        <v>-0.88067353806221882</v>
      </c>
    </row>
    <row r="30" spans="1:40" ht="15" customHeight="1" x14ac:dyDescent="0.35">
      <c r="A30" s="2" t="s">
        <v>19</v>
      </c>
      <c r="B30" s="6">
        <v>244.91833333333335</v>
      </c>
      <c r="C30" s="6">
        <v>210.19833333333298</v>
      </c>
      <c r="D30" s="6">
        <v>227.30158730158701</v>
      </c>
      <c r="E30" s="6">
        <v>183.367346938776</v>
      </c>
      <c r="F30" s="6">
        <v>144.13919413919416</v>
      </c>
      <c r="G30" s="24">
        <v>140.17857142857099</v>
      </c>
      <c r="H30" s="20">
        <v>153.608058608059</v>
      </c>
      <c r="I30" s="6">
        <v>175</v>
      </c>
      <c r="J30" s="6">
        <v>168.09523809523799</v>
      </c>
      <c r="K30" s="97">
        <v>158</v>
      </c>
      <c r="L30" s="98">
        <v>168.482727272727</v>
      </c>
      <c r="M30" s="13">
        <v>264.32461873638351</v>
      </c>
      <c r="N30" s="6">
        <v>239.28571428571399</v>
      </c>
      <c r="O30" s="6">
        <v>215</v>
      </c>
      <c r="P30" s="6">
        <v>232.73809523809521</v>
      </c>
      <c r="Q30" s="20">
        <v>247.959183673469</v>
      </c>
      <c r="R30" s="47">
        <v>259.58078958079</v>
      </c>
      <c r="S30" s="47">
        <v>270</v>
      </c>
      <c r="T30" s="13">
        <v>289.17748917748901</v>
      </c>
      <c r="U30" s="6">
        <v>301.81818181818198</v>
      </c>
      <c r="V30" s="6">
        <v>322.743764172336</v>
      </c>
      <c r="W30" s="6">
        <v>303.33333333333297</v>
      </c>
      <c r="X30" s="6">
        <v>296.73721340387999</v>
      </c>
      <c r="Y30" s="6">
        <v>261.22448979591798</v>
      </c>
      <c r="Z30" s="6">
        <v>264.28571428571399</v>
      </c>
      <c r="AA30" s="13">
        <v>262.741228070175</v>
      </c>
      <c r="AB30" s="13">
        <v>259.04761904761898</v>
      </c>
      <c r="AC30" s="20">
        <v>190.83333333333331</v>
      </c>
      <c r="AD30" s="6">
        <v>178</v>
      </c>
      <c r="AE30" s="6">
        <v>160.833333333333</v>
      </c>
      <c r="AF30" s="6">
        <v>140.833333333333</v>
      </c>
      <c r="AG30" s="17">
        <v>175.03</v>
      </c>
      <c r="AH30" s="6">
        <v>161.82539682539701</v>
      </c>
      <c r="AI30" s="6">
        <v>189.33</v>
      </c>
      <c r="AJ30" s="146">
        <v>215.92592592592595</v>
      </c>
      <c r="AK30" s="6">
        <v>193.75</v>
      </c>
      <c r="AL30" s="174">
        <v>173.65079365079367</v>
      </c>
      <c r="AM30" s="170">
        <f t="shared" si="0"/>
        <v>-34.294294294294211</v>
      </c>
      <c r="AN30" s="170">
        <f t="shared" si="1"/>
        <v>-10.373783922171008</v>
      </c>
    </row>
    <row r="31" spans="1:40" ht="15" customHeight="1" x14ac:dyDescent="0.35">
      <c r="A31" s="3" t="s">
        <v>39</v>
      </c>
      <c r="B31" s="6">
        <v>440</v>
      </c>
      <c r="C31" s="6">
        <v>462.88</v>
      </c>
      <c r="D31" s="27">
        <v>466.66</v>
      </c>
      <c r="E31" s="6">
        <v>440.37</v>
      </c>
      <c r="F31" s="6">
        <v>452.63</v>
      </c>
      <c r="G31" s="6">
        <v>461.56</v>
      </c>
      <c r="H31" s="6">
        <v>460</v>
      </c>
      <c r="I31" s="27">
        <v>460</v>
      </c>
      <c r="J31" s="67">
        <v>444.89</v>
      </c>
      <c r="K31" s="67">
        <v>462.25</v>
      </c>
      <c r="L31" s="98">
        <v>518.71923076923099</v>
      </c>
      <c r="M31" s="13">
        <v>541.17647058823513</v>
      </c>
      <c r="N31" s="6">
        <v>493.33333333333331</v>
      </c>
      <c r="O31" s="6">
        <v>502.222222222222</v>
      </c>
      <c r="P31" s="6">
        <v>550</v>
      </c>
      <c r="Q31" s="20">
        <v>544.44444444444446</v>
      </c>
      <c r="R31" s="47">
        <v>554.444444444444</v>
      </c>
      <c r="S31" s="47">
        <v>506.66666666666669</v>
      </c>
      <c r="T31" s="13">
        <v>521.90476190476193</v>
      </c>
      <c r="U31" s="6">
        <v>528.88888888888903</v>
      </c>
      <c r="V31" s="150">
        <v>519.15343915343919</v>
      </c>
      <c r="W31" s="6">
        <v>506.66666666666669</v>
      </c>
      <c r="X31" s="6">
        <v>493.33333333333331</v>
      </c>
      <c r="Y31" s="6">
        <v>415.23809523809501</v>
      </c>
      <c r="Z31" s="6">
        <v>465.23809523809501</v>
      </c>
      <c r="AA31" s="13">
        <v>436.66666666666703</v>
      </c>
      <c r="AB31" s="13">
        <v>424.76190476190499</v>
      </c>
      <c r="AC31" s="20">
        <v>425</v>
      </c>
      <c r="AD31" s="6">
        <v>475.00125000000003</v>
      </c>
      <c r="AE31" s="6">
        <v>504.99999999999994</v>
      </c>
      <c r="AF31" s="6">
        <v>485</v>
      </c>
      <c r="AG31" s="17">
        <v>468</v>
      </c>
      <c r="AH31" s="6">
        <v>451.57894736842098</v>
      </c>
      <c r="AI31" s="6">
        <v>504.76142857142855</v>
      </c>
      <c r="AJ31" s="146">
        <v>495</v>
      </c>
      <c r="AK31" s="6">
        <v>505.18518518518522</v>
      </c>
      <c r="AL31" s="174">
        <v>524</v>
      </c>
      <c r="AM31" s="170">
        <f t="shared" si="0"/>
        <v>12.630501535312236</v>
      </c>
      <c r="AN31" s="170">
        <f t="shared" si="1"/>
        <v>3.7243401759530723</v>
      </c>
    </row>
    <row r="32" spans="1:40" ht="15" customHeight="1" x14ac:dyDescent="0.35">
      <c r="A32" s="3" t="s">
        <v>40</v>
      </c>
      <c r="B32" s="6">
        <v>205.92</v>
      </c>
      <c r="C32" s="6">
        <v>217.76</v>
      </c>
      <c r="D32" s="27">
        <v>216.43</v>
      </c>
      <c r="E32" s="6">
        <v>225.83</v>
      </c>
      <c r="F32" s="6">
        <v>231.17</v>
      </c>
      <c r="G32" s="6">
        <v>264.5</v>
      </c>
      <c r="H32" s="6">
        <v>241.76</v>
      </c>
      <c r="I32" s="6">
        <v>240</v>
      </c>
      <c r="J32" s="67">
        <v>245.57</v>
      </c>
      <c r="K32" s="67">
        <v>264.89</v>
      </c>
      <c r="L32" s="98">
        <v>301.99599999999998</v>
      </c>
      <c r="M32" s="13">
        <v>411.76470588235293</v>
      </c>
      <c r="N32" s="6">
        <v>341.17647058823502</v>
      </c>
      <c r="O32" s="6">
        <v>352.96348884381302</v>
      </c>
      <c r="P32" s="6">
        <v>272.22829652307001</v>
      </c>
      <c r="Q32" s="20">
        <v>307.40365111561903</v>
      </c>
      <c r="R32" s="47">
        <v>331.37254901960802</v>
      </c>
      <c r="S32" s="47">
        <v>374.30340557275503</v>
      </c>
      <c r="T32" s="13">
        <v>411.76470588235293</v>
      </c>
      <c r="U32" s="6">
        <v>411.76470588235293</v>
      </c>
      <c r="V32" s="6">
        <v>425.33333333333297</v>
      </c>
      <c r="W32" s="6">
        <v>311.76470588235298</v>
      </c>
      <c r="X32" s="6">
        <v>323.06821821287502</v>
      </c>
      <c r="Y32" s="6">
        <v>311.76470588235298</v>
      </c>
      <c r="Z32" s="6">
        <v>328.76470588235298</v>
      </c>
      <c r="AA32" s="13">
        <v>316.66666666666703</v>
      </c>
      <c r="AB32" s="13">
        <v>305.66666666666703</v>
      </c>
      <c r="AC32" s="20">
        <v>211.76470588235301</v>
      </c>
      <c r="AD32" s="6">
        <v>201.76</v>
      </c>
      <c r="AE32" s="6">
        <v>198.76470588235301</v>
      </c>
      <c r="AF32" s="6">
        <v>161.76470588235301</v>
      </c>
      <c r="AG32" s="17">
        <v>162.5</v>
      </c>
      <c r="AH32" s="6">
        <v>162.03</v>
      </c>
      <c r="AI32" s="6">
        <v>150.86000000000001</v>
      </c>
      <c r="AJ32" s="146">
        <v>144.53781512604999</v>
      </c>
      <c r="AK32" s="6">
        <v>132.5</v>
      </c>
      <c r="AL32" s="174">
        <v>167.011494252874</v>
      </c>
      <c r="AM32" s="170">
        <f t="shared" si="0"/>
        <v>-49.200296970856009</v>
      </c>
      <c r="AN32" s="170">
        <f t="shared" si="1"/>
        <v>26.04641075688604</v>
      </c>
    </row>
    <row r="33" spans="1:40" ht="15" customHeight="1" x14ac:dyDescent="0.35">
      <c r="A33" s="3" t="s">
        <v>41</v>
      </c>
      <c r="B33" s="6">
        <v>180.71</v>
      </c>
      <c r="C33" s="6">
        <v>150</v>
      </c>
      <c r="D33" s="6">
        <v>153.46</v>
      </c>
      <c r="E33" s="6">
        <v>172.74</v>
      </c>
      <c r="F33" s="6">
        <v>192.03</v>
      </c>
      <c r="G33" s="6">
        <v>196.46</v>
      </c>
      <c r="H33" s="6">
        <v>201</v>
      </c>
      <c r="I33" s="6">
        <v>210</v>
      </c>
      <c r="J33" s="8">
        <v>166.56</v>
      </c>
      <c r="K33" s="67">
        <v>196.75</v>
      </c>
      <c r="L33" s="98">
        <v>225.34</v>
      </c>
      <c r="M33" s="13">
        <v>180.39191302553152</v>
      </c>
      <c r="N33" s="6">
        <v>200</v>
      </c>
      <c r="O33" s="6">
        <v>185.74867682112944</v>
      </c>
      <c r="P33" s="6">
        <v>185.74867682112944</v>
      </c>
      <c r="Q33" s="67">
        <v>190.49911788075295</v>
      </c>
      <c r="R33" s="67">
        <v>191.9949243058372</v>
      </c>
      <c r="S33" s="47">
        <v>206</v>
      </c>
      <c r="T33" s="13">
        <v>260</v>
      </c>
      <c r="U33" s="6">
        <v>272.85591368983597</v>
      </c>
      <c r="V33" s="6">
        <v>279.9188640973631</v>
      </c>
      <c r="W33" s="6">
        <v>260</v>
      </c>
      <c r="X33" s="6">
        <v>260</v>
      </c>
      <c r="Y33" s="6">
        <v>240</v>
      </c>
      <c r="Z33" s="6">
        <v>265</v>
      </c>
      <c r="AA33" s="13">
        <v>250</v>
      </c>
      <c r="AB33" s="13">
        <v>233.33333333333334</v>
      </c>
      <c r="AC33" s="20">
        <v>220</v>
      </c>
      <c r="AD33" s="6">
        <v>200.357</v>
      </c>
      <c r="AE33" s="6">
        <v>194.02</v>
      </c>
      <c r="AF33" s="6">
        <v>170</v>
      </c>
      <c r="AG33" s="17">
        <v>116.66</v>
      </c>
      <c r="AH33" s="6">
        <v>136.94999999999999</v>
      </c>
      <c r="AI33" s="6">
        <v>133.33500000000001</v>
      </c>
      <c r="AJ33" s="146">
        <v>130</v>
      </c>
      <c r="AK33" s="6">
        <v>133.33333333333334</v>
      </c>
      <c r="AL33" s="174">
        <v>175</v>
      </c>
      <c r="AM33" s="170">
        <f t="shared" si="0"/>
        <v>-33.962264150943398</v>
      </c>
      <c r="AN33" s="170">
        <f t="shared" si="1"/>
        <v>31.249999999999989</v>
      </c>
    </row>
    <row r="34" spans="1:40" ht="15" customHeight="1" x14ac:dyDescent="0.35">
      <c r="A34" s="2" t="s">
        <v>20</v>
      </c>
      <c r="B34" s="6">
        <v>275.15499999999997</v>
      </c>
      <c r="C34" s="6">
        <v>275.6699999999995</v>
      </c>
      <c r="D34" s="6">
        <v>275.86206896551727</v>
      </c>
      <c r="E34" s="6">
        <v>288.71100164203614</v>
      </c>
      <c r="F34" s="6">
        <v>299.42528735632186</v>
      </c>
      <c r="G34" s="24">
        <v>295.01915708812265</v>
      </c>
      <c r="H34" s="20">
        <v>288.55363984674329</v>
      </c>
      <c r="I34" s="6">
        <v>245.17199999999997</v>
      </c>
      <c r="J34" s="27">
        <v>279.741379310345</v>
      </c>
      <c r="K34" s="97">
        <v>255.85</v>
      </c>
      <c r="L34" s="98">
        <v>250.05666666666701</v>
      </c>
      <c r="M34" s="13">
        <v>340.30976207700348</v>
      </c>
      <c r="N34" s="6">
        <v>373.10344827586204</v>
      </c>
      <c r="O34" s="6">
        <v>379.96715927750398</v>
      </c>
      <c r="P34" s="6">
        <v>279.42528735632186</v>
      </c>
      <c r="Q34" s="20">
        <v>287.89511494252878</v>
      </c>
      <c r="R34" s="47">
        <v>282.09770114942529</v>
      </c>
      <c r="S34" s="47">
        <v>260.34482758620697</v>
      </c>
      <c r="T34" s="13">
        <v>255.747126436782</v>
      </c>
      <c r="U34" s="6">
        <v>258.62068965517244</v>
      </c>
      <c r="V34" s="6">
        <v>247.5095785440613</v>
      </c>
      <c r="W34" s="6">
        <v>260.34482758620697</v>
      </c>
      <c r="X34" s="6">
        <v>263.85057471264372</v>
      </c>
      <c r="Y34" s="6">
        <v>280.28735632183907</v>
      </c>
      <c r="Z34" s="6">
        <v>280.28735632183907</v>
      </c>
      <c r="AA34" s="13">
        <v>274.37931034482801</v>
      </c>
      <c r="AB34" s="13">
        <v>270.93103448275866</v>
      </c>
      <c r="AC34" s="20">
        <v>294.16666666666703</v>
      </c>
      <c r="AD34" s="6">
        <v>304.16666666666703</v>
      </c>
      <c r="AE34" s="6">
        <v>344.16666666666669</v>
      </c>
      <c r="AF34" s="6">
        <v>344.66666700000002</v>
      </c>
      <c r="AG34" s="17">
        <v>321.82</v>
      </c>
      <c r="AH34" s="6">
        <v>285.97099621689802</v>
      </c>
      <c r="AI34" s="6">
        <v>323.36999999999995</v>
      </c>
      <c r="AJ34" s="146">
        <v>274.23371647509583</v>
      </c>
      <c r="AK34" s="6">
        <v>285.75989782886336</v>
      </c>
      <c r="AL34" s="174">
        <v>293.28108672936298</v>
      </c>
      <c r="AM34" s="170">
        <f t="shared" si="0"/>
        <v>4.6358603463382426</v>
      </c>
      <c r="AN34" s="170">
        <f t="shared" si="1"/>
        <v>2.6319959370240023</v>
      </c>
    </row>
    <row r="35" spans="1:40" ht="15" customHeight="1" x14ac:dyDescent="0.35">
      <c r="A35" s="2" t="s">
        <v>21</v>
      </c>
      <c r="B35" s="6">
        <v>248.69333333333333</v>
      </c>
      <c r="C35" s="6">
        <v>264.23966666666604</v>
      </c>
      <c r="D35" s="6">
        <v>308.40517241379308</v>
      </c>
      <c r="E35" s="6">
        <v>264.57481005260081</v>
      </c>
      <c r="F35" s="6">
        <v>268.62068965517199</v>
      </c>
      <c r="G35" s="24">
        <v>273.91317733990098</v>
      </c>
      <c r="H35" s="20">
        <v>265.74712643678203</v>
      </c>
      <c r="I35" s="6">
        <v>254.31000000000006</v>
      </c>
      <c r="J35" s="27">
        <v>248.70689655172418</v>
      </c>
      <c r="K35" s="97">
        <v>226</v>
      </c>
      <c r="L35" s="98">
        <v>211.6825</v>
      </c>
      <c r="M35" s="13">
        <v>270.22841493061674</v>
      </c>
      <c r="N35" s="6">
        <v>289.22413793103448</v>
      </c>
      <c r="O35" s="6">
        <v>235.63218390804599</v>
      </c>
      <c r="P35" s="6">
        <v>217.38505747126439</v>
      </c>
      <c r="Q35" s="20">
        <v>245.68965517241381</v>
      </c>
      <c r="R35" s="47">
        <v>254.02298850574718</v>
      </c>
      <c r="S35" s="47">
        <v>251.14942528735637</v>
      </c>
      <c r="T35" s="13">
        <v>253.69458128078819</v>
      </c>
      <c r="U35" s="6">
        <v>254.59770114942526</v>
      </c>
      <c r="V35" s="6">
        <v>224.64080459770116</v>
      </c>
      <c r="W35" s="6">
        <v>251.14942528735637</v>
      </c>
      <c r="X35" s="6">
        <v>243.57366771159874</v>
      </c>
      <c r="Y35" s="6">
        <v>225.47208538587847</v>
      </c>
      <c r="Z35" s="6">
        <v>225.47208538587847</v>
      </c>
      <c r="AA35" s="13">
        <v>229.39831104855736</v>
      </c>
      <c r="AB35" s="15">
        <v>230.827586206897</v>
      </c>
      <c r="AC35" s="20">
        <v>240.39408866995078</v>
      </c>
      <c r="AD35" s="6">
        <v>261.3</v>
      </c>
      <c r="AE35" s="6">
        <v>240.39408866995072</v>
      </c>
      <c r="AF35" s="6">
        <v>274.08866995099999</v>
      </c>
      <c r="AG35" s="17">
        <v>228.32</v>
      </c>
      <c r="AH35" s="6">
        <v>211.21367719771618</v>
      </c>
      <c r="AI35" s="7">
        <v>278.01500000000004</v>
      </c>
      <c r="AJ35" s="146">
        <v>273.88501338975772</v>
      </c>
      <c r="AK35" s="6">
        <v>260.536398467433</v>
      </c>
      <c r="AL35" s="174">
        <v>299.82439335887602</v>
      </c>
      <c r="AM35" s="170">
        <f t="shared" si="0"/>
        <v>32.976280786931646</v>
      </c>
      <c r="AN35" s="170">
        <f t="shared" si="1"/>
        <v>15.07965686274504</v>
      </c>
    </row>
    <row r="36" spans="1:40" ht="15" customHeight="1" x14ac:dyDescent="0.35">
      <c r="A36" s="2" t="s">
        <v>22</v>
      </c>
      <c r="B36" s="6">
        <v>266.84500000000003</v>
      </c>
      <c r="C36" s="27">
        <v>270.88</v>
      </c>
      <c r="D36" s="6">
        <v>275.86206896551727</v>
      </c>
      <c r="E36" s="6">
        <v>296.74329501915707</v>
      </c>
      <c r="F36" s="6">
        <v>300.55172413793099</v>
      </c>
      <c r="G36" s="24">
        <v>305.86206896551698</v>
      </c>
      <c r="H36" s="20">
        <v>293.76436781609198</v>
      </c>
      <c r="I36" s="6">
        <v>268.96400000000006</v>
      </c>
      <c r="J36" s="27">
        <v>275.86206896551727</v>
      </c>
      <c r="K36" s="97">
        <v>268.96551724137936</v>
      </c>
      <c r="L36" s="98">
        <v>259.48200000000003</v>
      </c>
      <c r="M36" s="13">
        <v>337.91307471264366</v>
      </c>
      <c r="N36" s="6">
        <v>320</v>
      </c>
      <c r="O36" s="6">
        <v>328.27586206896501</v>
      </c>
      <c r="P36" s="6">
        <v>254.31034482758622</v>
      </c>
      <c r="Q36" s="20">
        <v>265.51724137931035</v>
      </c>
      <c r="R36" s="47">
        <v>260.91954022988506</v>
      </c>
      <c r="S36" s="47">
        <v>258.62068965517244</v>
      </c>
      <c r="T36" s="13">
        <v>252.87356321839081</v>
      </c>
      <c r="U36" s="6">
        <v>241.37931034482759</v>
      </c>
      <c r="V36" s="6">
        <v>236.0153256704981</v>
      </c>
      <c r="W36" s="6">
        <v>258.62068965517244</v>
      </c>
      <c r="X36" s="6">
        <v>255.74712643678163</v>
      </c>
      <c r="Y36" s="6">
        <v>248.27586206896549</v>
      </c>
      <c r="Z36" s="6">
        <v>248.27586206896549</v>
      </c>
      <c r="AA36" s="13">
        <v>228.44827586206895</v>
      </c>
      <c r="AB36" s="15">
        <v>224.13793103448276</v>
      </c>
      <c r="AC36" s="20">
        <v>232.75862068965517</v>
      </c>
      <c r="AD36" s="6">
        <v>232.02</v>
      </c>
      <c r="AE36" s="6">
        <v>232.75862068965517</v>
      </c>
      <c r="AF36" s="6">
        <v>277.58620689654998</v>
      </c>
      <c r="AG36" s="17">
        <v>249.56</v>
      </c>
      <c r="AH36" s="7">
        <v>274.04538864726197</v>
      </c>
      <c r="AI36" s="6">
        <v>310.34500000000003</v>
      </c>
      <c r="AJ36" s="146">
        <v>325.62068965517199</v>
      </c>
      <c r="AK36" s="7">
        <v>358.62068965517199</v>
      </c>
      <c r="AL36" s="174">
        <v>368.62068965517199</v>
      </c>
      <c r="AM36" s="170">
        <f t="shared" si="0"/>
        <v>48.472222222222058</v>
      </c>
      <c r="AN36" s="170">
        <f t="shared" si="1"/>
        <v>2.7884615384615419</v>
      </c>
    </row>
    <row r="37" spans="1:40" ht="15" customHeight="1" x14ac:dyDescent="0.35">
      <c r="A37" s="2" t="s">
        <v>23</v>
      </c>
      <c r="B37" s="6">
        <v>356.18499999999995</v>
      </c>
      <c r="C37" s="6">
        <v>325.555833333333</v>
      </c>
      <c r="D37" s="6">
        <v>319.04761904761909</v>
      </c>
      <c r="E37" s="6">
        <v>295</v>
      </c>
      <c r="F37" s="6">
        <v>337.91666666666703</v>
      </c>
      <c r="G37" s="24">
        <v>334.58333333333297</v>
      </c>
      <c r="H37" s="67">
        <v>336.25</v>
      </c>
      <c r="I37" s="6">
        <v>390.83500000000004</v>
      </c>
      <c r="J37" s="27">
        <v>391.25</v>
      </c>
      <c r="K37" s="157">
        <v>389.83333333333297</v>
      </c>
      <c r="L37" s="97">
        <v>389.83333333333297</v>
      </c>
      <c r="M37" s="13">
        <v>372.3962861006471</v>
      </c>
      <c r="N37" s="6">
        <v>359.58333333333331</v>
      </c>
      <c r="O37" s="6">
        <v>375</v>
      </c>
      <c r="P37" s="6">
        <v>291.66666666666663</v>
      </c>
      <c r="Q37" s="20">
        <v>308.91774891774901</v>
      </c>
      <c r="R37" s="47">
        <v>320.03831417624502</v>
      </c>
      <c r="S37" s="47">
        <v>394.44</v>
      </c>
      <c r="T37" s="13">
        <v>397.222222222222</v>
      </c>
      <c r="U37" s="6">
        <v>403.33333333333297</v>
      </c>
      <c r="V37" s="6">
        <v>427</v>
      </c>
      <c r="W37" s="6">
        <v>394.444444444444</v>
      </c>
      <c r="X37" s="6">
        <v>381.81818181818198</v>
      </c>
      <c r="Y37" s="6">
        <v>390.47619047619003</v>
      </c>
      <c r="Z37" s="6">
        <v>390.47619047619003</v>
      </c>
      <c r="AA37" s="13">
        <v>374.07407407407402</v>
      </c>
      <c r="AB37" s="13">
        <v>378.57142857142901</v>
      </c>
      <c r="AC37" s="20">
        <v>381.25</v>
      </c>
      <c r="AD37" s="6">
        <v>383.28899999999999</v>
      </c>
      <c r="AE37" s="6">
        <v>381.25</v>
      </c>
      <c r="AF37" s="6">
        <v>350.25</v>
      </c>
      <c r="AG37" s="17">
        <v>325</v>
      </c>
      <c r="AH37" s="6">
        <v>333.55555555555554</v>
      </c>
      <c r="AI37" s="6">
        <v>333.33124999999995</v>
      </c>
      <c r="AJ37" s="146">
        <v>317.08333333333331</v>
      </c>
      <c r="AK37" s="6">
        <v>359.25925925925924</v>
      </c>
      <c r="AL37" s="174">
        <v>356.94444444444451</v>
      </c>
      <c r="AM37" s="170">
        <f t="shared" si="0"/>
        <v>-8.5873983739836159</v>
      </c>
      <c r="AN37" s="170">
        <f t="shared" si="1"/>
        <v>-0.64432989690719134</v>
      </c>
    </row>
    <row r="38" spans="1:40" ht="15" customHeight="1" x14ac:dyDescent="0.35">
      <c r="A38" s="3" t="s">
        <v>29</v>
      </c>
      <c r="B38" s="13">
        <v>93.568333333333001</v>
      </c>
      <c r="C38" s="13">
        <v>94.940416666667005</v>
      </c>
      <c r="D38" s="13">
        <v>93.405000000000001</v>
      </c>
      <c r="E38" s="13">
        <v>99.455333333333002</v>
      </c>
      <c r="F38" s="13">
        <v>99.544773579351002</v>
      </c>
      <c r="G38" s="13">
        <v>99.484999999999999</v>
      </c>
      <c r="H38" s="13">
        <v>93.174999999999997</v>
      </c>
      <c r="I38" s="13">
        <v>93.325000000000003</v>
      </c>
      <c r="J38" s="27">
        <v>92.632415918980001</v>
      </c>
      <c r="K38" s="157">
        <v>89.3</v>
      </c>
      <c r="L38" s="98">
        <v>95.245714285714001</v>
      </c>
      <c r="M38" s="13">
        <v>105.388090720159</v>
      </c>
      <c r="N38" s="6">
        <v>105.93775847808099</v>
      </c>
      <c r="O38" s="6">
        <v>101.97132616487499</v>
      </c>
      <c r="P38" s="6">
        <v>236.1550791424564</v>
      </c>
      <c r="Q38" s="20">
        <v>271.67493796526054</v>
      </c>
      <c r="R38" s="47">
        <v>308.59447004608302</v>
      </c>
      <c r="S38" s="47">
        <v>293.02398989899001</v>
      </c>
      <c r="T38" s="13">
        <v>294.643070489845</v>
      </c>
      <c r="U38" s="6">
        <v>276.39666784828103</v>
      </c>
      <c r="V38" s="6">
        <v>264.38381411499694</v>
      </c>
      <c r="W38" s="6">
        <v>245.02398989899001</v>
      </c>
      <c r="X38" s="6">
        <v>208.82209188660801</v>
      </c>
      <c r="Y38" s="6">
        <v>223.118279569892</v>
      </c>
      <c r="Z38" s="6">
        <v>223.11827956989242</v>
      </c>
      <c r="AA38" s="13">
        <v>224.966397849462</v>
      </c>
      <c r="AB38" s="13">
        <v>220.19983242563899</v>
      </c>
      <c r="AC38" s="20">
        <v>260.75028801843303</v>
      </c>
      <c r="AD38" s="6">
        <v>230.75125</v>
      </c>
      <c r="AE38" s="6">
        <v>260.75028801843314</v>
      </c>
      <c r="AF38" s="6">
        <v>220.750288018433</v>
      </c>
      <c r="AG38" s="17">
        <v>216.02</v>
      </c>
      <c r="AH38" s="6">
        <v>185.52287581699301</v>
      </c>
      <c r="AI38" s="6">
        <v>153.536666666667</v>
      </c>
      <c r="AJ38" s="146">
        <v>205.537634408602</v>
      </c>
      <c r="AK38" s="6">
        <v>193.5551075268817</v>
      </c>
      <c r="AL38" s="174">
        <v>180.11730205278599</v>
      </c>
      <c r="AM38" s="170">
        <f t="shared" si="0"/>
        <v>-19.272727272727224</v>
      </c>
      <c r="AN38" s="170">
        <f t="shared" si="1"/>
        <v>-6.9426250982446511</v>
      </c>
    </row>
    <row r="39" spans="1:40" ht="15" customHeight="1" x14ac:dyDescent="0.35">
      <c r="A39" s="3" t="s">
        <v>30</v>
      </c>
      <c r="B39" s="13">
        <v>877.63499999999999</v>
      </c>
      <c r="C39" s="13">
        <v>885</v>
      </c>
      <c r="D39" s="13">
        <v>897.5</v>
      </c>
      <c r="E39" s="13">
        <v>891.66666666666697</v>
      </c>
      <c r="F39" s="13">
        <v>892.74732289301005</v>
      </c>
      <c r="G39" s="13">
        <v>905</v>
      </c>
      <c r="H39" s="13">
        <v>925</v>
      </c>
      <c r="I39" s="13">
        <v>926.67</v>
      </c>
      <c r="J39" s="27">
        <v>924.55</v>
      </c>
      <c r="K39" s="157">
        <v>866.66666666666663</v>
      </c>
      <c r="L39" s="98">
        <v>850.54857142857099</v>
      </c>
      <c r="M39" s="13">
        <v>853.84615384615381</v>
      </c>
      <c r="N39" s="6">
        <v>866.66666666666697</v>
      </c>
      <c r="O39" s="6">
        <v>836.73469387755097</v>
      </c>
      <c r="P39" s="6">
        <v>900</v>
      </c>
      <c r="Q39" s="20">
        <v>928.57142857142901</v>
      </c>
      <c r="R39" s="47">
        <v>933.33333333333303</v>
      </c>
      <c r="S39" s="47">
        <v>977.77777777777806</v>
      </c>
      <c r="T39" s="13">
        <v>976.36363636363603</v>
      </c>
      <c r="U39" s="6">
        <v>955.30303030303003</v>
      </c>
      <c r="V39" s="6">
        <v>909.84848484848487</v>
      </c>
      <c r="W39" s="6">
        <v>877.77777777777783</v>
      </c>
      <c r="X39" s="6">
        <v>819.04761904761915</v>
      </c>
      <c r="Y39" s="6">
        <v>750</v>
      </c>
      <c r="Z39" s="6">
        <v>800</v>
      </c>
      <c r="AA39" s="13">
        <v>750</v>
      </c>
      <c r="AB39" s="13">
        <v>750</v>
      </c>
      <c r="AC39" s="20">
        <v>766.82539682539698</v>
      </c>
      <c r="AD39" s="6">
        <v>741.11</v>
      </c>
      <c r="AE39" s="6">
        <v>711.11111111111097</v>
      </c>
      <c r="AF39" s="6">
        <v>661.11111111111097</v>
      </c>
      <c r="AG39" s="17">
        <v>704.44</v>
      </c>
      <c r="AH39" s="6">
        <v>684.28571428571001</v>
      </c>
      <c r="AI39" s="6">
        <v>681.82</v>
      </c>
      <c r="AJ39" s="146">
        <v>663.03030303030005</v>
      </c>
      <c r="AK39" s="6">
        <v>644.44444444444002</v>
      </c>
      <c r="AL39" s="174">
        <v>640</v>
      </c>
      <c r="AM39" s="170">
        <f t="shared" si="0"/>
        <v>-20</v>
      </c>
      <c r="AN39" s="170">
        <f t="shared" si="1"/>
        <v>-0.68965517241311181</v>
      </c>
    </row>
    <row r="40" spans="1:40" ht="15" customHeight="1" x14ac:dyDescent="0.35">
      <c r="A40" s="3" t="s">
        <v>31</v>
      </c>
      <c r="B40" s="13">
        <v>688.28499999999997</v>
      </c>
      <c r="C40" s="13">
        <v>689.83249999999998</v>
      </c>
      <c r="D40" s="13">
        <v>692.09500000000003</v>
      </c>
      <c r="E40" s="13">
        <v>695.27499999999998</v>
      </c>
      <c r="F40" s="13">
        <v>692.63846476804895</v>
      </c>
      <c r="G40" s="13">
        <v>695</v>
      </c>
      <c r="H40" s="13">
        <v>698.89</v>
      </c>
      <c r="I40" s="13">
        <v>700.33</v>
      </c>
      <c r="J40" s="27">
        <v>690.47619047619003</v>
      </c>
      <c r="K40" s="157">
        <v>673.33333333333337</v>
      </c>
      <c r="L40" s="98">
        <v>683.49</v>
      </c>
      <c r="M40" s="13">
        <v>716.66666666666697</v>
      </c>
      <c r="N40" s="6">
        <v>924.60317460317458</v>
      </c>
      <c r="O40" s="6">
        <v>928.57142857142856</v>
      </c>
      <c r="P40" s="6">
        <v>1000</v>
      </c>
      <c r="Q40" s="20">
        <v>978.96825396825398</v>
      </c>
      <c r="R40" s="47">
        <v>997.94871794871801</v>
      </c>
      <c r="S40" s="47">
        <v>1048.6111111111111</v>
      </c>
      <c r="T40" s="13">
        <v>1084.61904761904</v>
      </c>
      <c r="U40" s="6">
        <v>1077.61904761904</v>
      </c>
      <c r="V40" s="27">
        <v>986.66666666666697</v>
      </c>
      <c r="W40" s="6">
        <v>986.11111111111109</v>
      </c>
      <c r="X40" s="6">
        <v>1082.5396825396799</v>
      </c>
      <c r="Y40" s="6">
        <v>991.66666666666697</v>
      </c>
      <c r="Z40" s="6">
        <v>891.66666666666697</v>
      </c>
      <c r="AA40" s="13">
        <v>861.22448979592002</v>
      </c>
      <c r="AB40" s="13">
        <v>861.66666666666697</v>
      </c>
      <c r="AC40" s="20">
        <v>916.66666666666674</v>
      </c>
      <c r="AD40" s="6">
        <v>896.66499999999996</v>
      </c>
      <c r="AE40" s="6">
        <v>916.66666666666674</v>
      </c>
      <c r="AF40" s="6">
        <v>906.66666666666697</v>
      </c>
      <c r="AG40" s="17">
        <v>958.33</v>
      </c>
      <c r="AH40" s="6">
        <v>920.15</v>
      </c>
      <c r="AI40" s="6">
        <v>933.33249999999998</v>
      </c>
      <c r="AJ40" s="146">
        <v>941.66666666666674</v>
      </c>
      <c r="AK40" s="6">
        <v>958</v>
      </c>
      <c r="AL40" s="174">
        <v>891.66666666667004</v>
      </c>
      <c r="AM40" s="170">
        <f t="shared" si="0"/>
        <v>3.4424799459629515E-13</v>
      </c>
      <c r="AN40" s="170">
        <f t="shared" si="1"/>
        <v>-6.9241475295751531</v>
      </c>
    </row>
    <row r="41" spans="1:40" ht="15" customHeight="1" x14ac:dyDescent="0.35">
      <c r="A41" s="2" t="s">
        <v>24</v>
      </c>
      <c r="B41" s="6">
        <v>270.79666666666662</v>
      </c>
      <c r="C41" s="6">
        <v>268.036</v>
      </c>
      <c r="D41" s="6">
        <v>257.48299319727897</v>
      </c>
      <c r="E41" s="6">
        <v>275.213675213675</v>
      </c>
      <c r="F41" s="6">
        <v>292.05128205128199</v>
      </c>
      <c r="G41" s="24">
        <v>292.757020757021</v>
      </c>
      <c r="H41" s="20">
        <v>320.55</v>
      </c>
      <c r="I41" s="6">
        <v>305.55500000000001</v>
      </c>
      <c r="J41" s="27">
        <v>278.71108058608098</v>
      </c>
      <c r="K41" s="157">
        <v>285.12</v>
      </c>
      <c r="L41" s="98">
        <v>276.66699999999997</v>
      </c>
      <c r="M41" s="13">
        <v>277.53943682736298</v>
      </c>
      <c r="N41" s="6">
        <v>287.79761904761904</v>
      </c>
      <c r="O41" s="6">
        <v>297.142857142857</v>
      </c>
      <c r="P41" s="6">
        <v>299.03846153846155</v>
      </c>
      <c r="Q41" s="20">
        <v>285.71428571428572</v>
      </c>
      <c r="R41" s="47">
        <v>324.61348175633901</v>
      </c>
      <c r="S41" s="47">
        <v>372.93028322440102</v>
      </c>
      <c r="T41" s="13">
        <v>384.21428571428601</v>
      </c>
      <c r="U41" s="6">
        <v>397.91666666666703</v>
      </c>
      <c r="V41" s="6">
        <v>377.21661054994388</v>
      </c>
      <c r="W41" s="6">
        <v>228.133903133903</v>
      </c>
      <c r="X41" s="6">
        <v>303.21449792037998</v>
      </c>
      <c r="Y41" s="6">
        <v>250</v>
      </c>
      <c r="Z41" s="6">
        <v>210.47619047619</v>
      </c>
      <c r="AA41" s="13">
        <v>218.333333333333</v>
      </c>
      <c r="AB41" s="13">
        <v>200.90476190476201</v>
      </c>
      <c r="AC41" s="20">
        <v>195.91836734693899</v>
      </c>
      <c r="AD41" s="6">
        <v>185.918571428571</v>
      </c>
      <c r="AE41" s="6">
        <v>115.91836734693899</v>
      </c>
      <c r="AF41" s="6">
        <v>105.91836734693899</v>
      </c>
      <c r="AG41" s="17">
        <v>108.03</v>
      </c>
      <c r="AH41" s="7">
        <v>149.94287188559599</v>
      </c>
      <c r="AI41" s="6">
        <v>198.81</v>
      </c>
      <c r="AJ41" s="146">
        <v>147.24957213329299</v>
      </c>
      <c r="AK41" s="6">
        <v>168.06818181818201</v>
      </c>
      <c r="AL41" s="174">
        <v>125.221088435374</v>
      </c>
      <c r="AM41" s="170">
        <f t="shared" si="0"/>
        <v>-40.505817711699997</v>
      </c>
      <c r="AN41" s="170">
        <f t="shared" si="1"/>
        <v>-25.493875711204193</v>
      </c>
    </row>
    <row r="42" spans="1:40" ht="15" customHeight="1" x14ac:dyDescent="0.35">
      <c r="A42" s="3" t="s">
        <v>42</v>
      </c>
      <c r="B42" s="6">
        <v>521.25</v>
      </c>
      <c r="C42" s="6">
        <v>536.44000000000005</v>
      </c>
      <c r="D42" s="6">
        <v>560.66999999999996</v>
      </c>
      <c r="E42" s="6">
        <v>587.78</v>
      </c>
      <c r="F42" s="6">
        <v>546.16999999999996</v>
      </c>
      <c r="G42" s="6">
        <v>580</v>
      </c>
      <c r="H42" s="6">
        <v>555.33000000000004</v>
      </c>
      <c r="I42" s="6">
        <v>563.33000000000004</v>
      </c>
      <c r="J42" s="8">
        <v>528.94000000000005</v>
      </c>
      <c r="K42" s="8">
        <v>580.87</v>
      </c>
      <c r="L42" s="99">
        <v>553.33428571428601</v>
      </c>
      <c r="M42" s="13">
        <v>522.22222222222217</v>
      </c>
      <c r="N42" s="7">
        <v>496.66666666666663</v>
      </c>
      <c r="O42" s="6">
        <v>501.48148148148101</v>
      </c>
      <c r="P42" s="6">
        <v>526.66666666666674</v>
      </c>
      <c r="Q42" s="109">
        <v>530.66666666666663</v>
      </c>
      <c r="R42" s="152">
        <v>528.88888888888903</v>
      </c>
      <c r="S42" s="47">
        <v>530.66666666666674</v>
      </c>
      <c r="T42" s="13">
        <v>573.33333333333326</v>
      </c>
      <c r="U42" s="6">
        <v>566.66666666666663</v>
      </c>
      <c r="V42" s="6">
        <v>570.66666666666697</v>
      </c>
      <c r="W42" s="6">
        <v>530.66666666666674</v>
      </c>
      <c r="X42" s="6">
        <v>525.92592592592587</v>
      </c>
      <c r="Y42" s="7">
        <v>483.8095238095238</v>
      </c>
      <c r="Z42" s="7">
        <v>483.8095238095238</v>
      </c>
      <c r="AA42" s="13">
        <v>475</v>
      </c>
      <c r="AB42" s="13">
        <v>486.66666666666703</v>
      </c>
      <c r="AC42" s="20">
        <v>455.555555555556</v>
      </c>
      <c r="AD42" s="6">
        <v>425.55500000000001</v>
      </c>
      <c r="AE42" s="6">
        <v>495.5555555555556</v>
      </c>
      <c r="AF42" s="6">
        <v>456.66</v>
      </c>
      <c r="AG42" s="17">
        <v>478.66</v>
      </c>
      <c r="AH42" s="7">
        <v>456.66666666666703</v>
      </c>
      <c r="AI42" s="6">
        <v>424.99874999999997</v>
      </c>
      <c r="AJ42" s="148">
        <v>451.38095238095201</v>
      </c>
      <c r="AK42" s="6">
        <v>451.33333333333297</v>
      </c>
      <c r="AL42" s="174">
        <v>452.96296296296299</v>
      </c>
      <c r="AM42" s="170">
        <f t="shared" si="0"/>
        <v>-6.3757655293088282</v>
      </c>
      <c r="AN42" s="170">
        <f t="shared" si="1"/>
        <v>0.36107008042024041</v>
      </c>
    </row>
    <row r="43" spans="1:40" ht="15" customHeight="1" x14ac:dyDescent="0.35">
      <c r="A43" s="3" t="s">
        <v>43</v>
      </c>
      <c r="B43" s="6">
        <v>630.66999999999996</v>
      </c>
      <c r="C43" s="6">
        <v>560</v>
      </c>
      <c r="D43" s="6">
        <v>540</v>
      </c>
      <c r="E43" s="6">
        <v>540</v>
      </c>
      <c r="F43" s="6">
        <v>627.05999999999995</v>
      </c>
      <c r="G43" s="6">
        <v>540</v>
      </c>
      <c r="H43" s="6">
        <v>540</v>
      </c>
      <c r="I43" s="6">
        <v>562.5</v>
      </c>
      <c r="J43" s="8">
        <v>588.44000000000005</v>
      </c>
      <c r="K43" s="8">
        <v>540.80999999999995</v>
      </c>
      <c r="L43" s="98">
        <v>570</v>
      </c>
      <c r="M43" s="13">
        <v>567.5</v>
      </c>
      <c r="N43" s="6">
        <v>570</v>
      </c>
      <c r="O43" s="6">
        <v>566.66666666666663</v>
      </c>
      <c r="P43" s="6">
        <v>563.33333333333337</v>
      </c>
      <c r="Q43" s="20">
        <v>557.5</v>
      </c>
      <c r="R43" s="47">
        <v>600</v>
      </c>
      <c r="S43" s="47">
        <v>600</v>
      </c>
      <c r="T43" s="13">
        <v>600</v>
      </c>
      <c r="U43" s="6">
        <v>595.5</v>
      </c>
      <c r="V43" s="6">
        <v>605</v>
      </c>
      <c r="W43" s="6">
        <v>660</v>
      </c>
      <c r="X43" s="6">
        <v>590</v>
      </c>
      <c r="Y43" s="6">
        <v>626.66666666666697</v>
      </c>
      <c r="Z43" s="6">
        <v>620</v>
      </c>
      <c r="AA43" s="13">
        <v>636.66666666666697</v>
      </c>
      <c r="AB43" s="13">
        <v>640</v>
      </c>
      <c r="AC43" s="20">
        <v>650</v>
      </c>
      <c r="AD43" s="6">
        <v>660.81</v>
      </c>
      <c r="AE43" s="6">
        <v>650</v>
      </c>
      <c r="AF43" s="6">
        <v>648.46</v>
      </c>
      <c r="AG43" s="17">
        <v>610</v>
      </c>
      <c r="AH43" s="6">
        <v>624.89</v>
      </c>
      <c r="AI43" s="6">
        <v>670</v>
      </c>
      <c r="AJ43" s="6">
        <v>670</v>
      </c>
      <c r="AK43" s="6">
        <v>670</v>
      </c>
      <c r="AL43" s="174">
        <v>678.56</v>
      </c>
      <c r="AM43" s="170">
        <f t="shared" si="0"/>
        <v>9.4451612903225719</v>
      </c>
      <c r="AN43" s="170">
        <f t="shared" si="1"/>
        <v>1.2776119402984993</v>
      </c>
    </row>
    <row r="44" spans="1:40" ht="15" customHeight="1" x14ac:dyDescent="0.35">
      <c r="A44" s="2" t="s">
        <v>25</v>
      </c>
      <c r="B44" s="6">
        <v>259.25</v>
      </c>
      <c r="C44" s="6">
        <v>267.38900000000001</v>
      </c>
      <c r="D44" s="6">
        <v>285.20833333333337</v>
      </c>
      <c r="E44" s="6">
        <v>283.33333333333297</v>
      </c>
      <c r="F44" s="6">
        <v>323.22916666666669</v>
      </c>
      <c r="G44" s="24">
        <v>332.08333333333297</v>
      </c>
      <c r="H44" s="20">
        <v>357.29166666666669</v>
      </c>
      <c r="I44" s="6">
        <v>327.78625</v>
      </c>
      <c r="J44" s="27">
        <v>280.91666666666703</v>
      </c>
      <c r="K44" s="157">
        <v>227.78615991851285</v>
      </c>
      <c r="L44" s="98">
        <v>214.72384615384601</v>
      </c>
      <c r="M44" s="13">
        <v>257.58597883597889</v>
      </c>
      <c r="N44" s="6">
        <v>242.371794871795</v>
      </c>
      <c r="O44" s="6">
        <v>254.03050108932501</v>
      </c>
      <c r="P44" s="6">
        <v>399.25595238095241</v>
      </c>
      <c r="Q44" s="20">
        <v>405.07246376811599</v>
      </c>
      <c r="R44" s="47">
        <v>466.623376623377</v>
      </c>
      <c r="S44" s="47">
        <v>488.11036789297702</v>
      </c>
      <c r="T44" s="13">
        <v>467.93381037567099</v>
      </c>
      <c r="U44" s="6">
        <v>466.875</v>
      </c>
      <c r="V44" s="6">
        <v>465.51385274344</v>
      </c>
      <c r="W44" s="6">
        <v>388.11036789297702</v>
      </c>
      <c r="X44" s="6">
        <v>268.49043427004449</v>
      </c>
      <c r="Y44" s="6">
        <v>256.66666666666703</v>
      </c>
      <c r="Z44" s="6">
        <v>276.66666666666703</v>
      </c>
      <c r="AA44" s="13">
        <v>277.82526115859503</v>
      </c>
      <c r="AB44" s="13">
        <v>266.77018633540399</v>
      </c>
      <c r="AC44" s="20">
        <v>267.959183673469</v>
      </c>
      <c r="AD44" s="6">
        <v>256.95857142857102</v>
      </c>
      <c r="AE44" s="6">
        <v>207.959183673469</v>
      </c>
      <c r="AF44" s="6">
        <v>167.959183673469</v>
      </c>
      <c r="AG44" s="17">
        <v>148.61000000000001</v>
      </c>
      <c r="AH44" s="6">
        <v>158.31</v>
      </c>
      <c r="AI44" s="6">
        <v>159.69499999999999</v>
      </c>
      <c r="AJ44" s="146">
        <v>150.245098039216</v>
      </c>
      <c r="AK44" s="6">
        <v>188.995098039216</v>
      </c>
      <c r="AL44" s="174">
        <v>143.25572801182599</v>
      </c>
      <c r="AM44" s="170">
        <f t="shared" si="0"/>
        <v>-48.22082120054489</v>
      </c>
      <c r="AN44" s="170">
        <f t="shared" si="1"/>
        <v>-24.201352575768503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60F8-07B2-40A8-9921-69F5BA1DCC9A}">
  <sheetPr codeName="Sheet40"/>
  <dimension ref="A1:AQ51"/>
  <sheetViews>
    <sheetView tabSelected="1" workbookViewId="0">
      <pane xSplit="1" ySplit="1" topLeftCell="AA29" activePane="bottomRight" state="frozen"/>
      <selection pane="topRight" activeCell="B1" sqref="B1"/>
      <selection pane="bottomLeft" activeCell="A2" sqref="A2"/>
      <selection pane="bottomRight" activeCell="AE45" sqref="AE45"/>
    </sheetView>
  </sheetViews>
  <sheetFormatPr defaultRowHeight="15" customHeight="1" x14ac:dyDescent="0.4"/>
  <cols>
    <col min="1" max="1" width="40.26953125" bestFit="1" customWidth="1"/>
    <col min="2" max="10" width="9.1796875" style="4"/>
    <col min="11" max="11" width="10.54296875" style="4" bestFit="1" customWidth="1"/>
    <col min="12" max="12" width="9.1796875" style="45"/>
    <col min="13" max="13" width="9.1796875" style="4"/>
    <col min="20" max="20" width="8.453125" customWidth="1"/>
    <col min="21" max="23" width="9.1796875" style="4"/>
    <col min="24" max="29" width="10.54296875" bestFit="1" customWidth="1"/>
    <col min="39" max="40" width="9" bestFit="1" customWidth="1"/>
    <col min="42" max="42" width="22.54296875" style="167" bestFit="1" customWidth="1"/>
    <col min="43" max="43" width="23.81640625" style="167" bestFit="1" customWidth="1"/>
  </cols>
  <sheetData>
    <row r="1" spans="1:43" s="165" customFormat="1" ht="15" customHeight="1" x14ac:dyDescent="0.4">
      <c r="A1" s="161" t="s">
        <v>0</v>
      </c>
      <c r="B1" s="162">
        <v>42736</v>
      </c>
      <c r="C1" s="163">
        <v>42767</v>
      </c>
      <c r="D1" s="163">
        <v>42795</v>
      </c>
      <c r="E1" s="163">
        <v>42826</v>
      </c>
      <c r="F1" s="163">
        <v>42856</v>
      </c>
      <c r="G1" s="163">
        <v>42887</v>
      </c>
      <c r="H1" s="163">
        <v>42917</v>
      </c>
      <c r="I1" s="163">
        <v>42948</v>
      </c>
      <c r="J1" s="163">
        <v>42979</v>
      </c>
      <c r="K1" s="163">
        <v>43009</v>
      </c>
      <c r="L1" s="164">
        <v>43040</v>
      </c>
      <c r="M1" s="164">
        <v>43070</v>
      </c>
      <c r="N1" s="164">
        <v>43101</v>
      </c>
      <c r="O1" s="164">
        <v>43132</v>
      </c>
      <c r="P1" s="164">
        <v>43160</v>
      </c>
      <c r="Q1" s="164">
        <v>43191</v>
      </c>
      <c r="R1" s="164">
        <v>43221</v>
      </c>
      <c r="S1" s="164">
        <v>43252</v>
      </c>
      <c r="T1" s="164">
        <v>43282</v>
      </c>
      <c r="U1" s="164">
        <v>43313</v>
      </c>
      <c r="V1" s="164">
        <v>43344</v>
      </c>
      <c r="W1" s="164">
        <v>43374</v>
      </c>
      <c r="X1" s="164">
        <v>43405</v>
      </c>
      <c r="Y1" s="164">
        <v>43435</v>
      </c>
      <c r="Z1" s="164">
        <v>43466</v>
      </c>
      <c r="AA1" s="164">
        <v>43497</v>
      </c>
      <c r="AB1" s="164">
        <v>43525</v>
      </c>
      <c r="AC1" s="164">
        <v>43556</v>
      </c>
      <c r="AD1" s="164">
        <v>43586</v>
      </c>
      <c r="AE1" s="164">
        <v>43617</v>
      </c>
      <c r="AF1" s="164">
        <v>43647</v>
      </c>
      <c r="AG1" s="164">
        <v>43678</v>
      </c>
      <c r="AH1" s="164">
        <v>43709</v>
      </c>
      <c r="AI1" s="164">
        <v>43739</v>
      </c>
      <c r="AJ1" s="164">
        <v>43770</v>
      </c>
      <c r="AK1" s="164">
        <v>43800</v>
      </c>
      <c r="AL1" s="164">
        <v>43831</v>
      </c>
      <c r="AM1" s="177" t="s">
        <v>133</v>
      </c>
      <c r="AN1" s="177" t="s">
        <v>134</v>
      </c>
      <c r="AO1" s="176"/>
      <c r="AP1" s="166" t="s">
        <v>88</v>
      </c>
      <c r="AQ1" s="166" t="s">
        <v>89</v>
      </c>
    </row>
    <row r="2" spans="1:43" ht="15" customHeight="1" x14ac:dyDescent="0.35">
      <c r="A2" s="18" t="s">
        <v>1</v>
      </c>
      <c r="B2" s="42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43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48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s="17">
        <v>463.91482373965346</v>
      </c>
      <c r="AK2" s="17">
        <v>457.80023118762927</v>
      </c>
      <c r="AL2">
        <v>454.17358247197467</v>
      </c>
      <c r="AM2" s="170">
        <f>(AL2-Z2)/Z2</f>
        <v>-3.3381258489596805E-2</v>
      </c>
      <c r="AN2" s="170">
        <f>(AL2-AK2)/AK2</f>
        <v>-7.921902324615069E-3</v>
      </c>
      <c r="AP2" t="s">
        <v>45</v>
      </c>
      <c r="AQ2" t="s">
        <v>90</v>
      </c>
    </row>
    <row r="3" spans="1:43" ht="15" customHeight="1" x14ac:dyDescent="0.35">
      <c r="A3" s="18" t="s">
        <v>2</v>
      </c>
      <c r="B3" s="42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43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48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s="17">
        <v>41.1814254181282</v>
      </c>
      <c r="AK3" s="17">
        <v>40.716587359291175</v>
      </c>
      <c r="AL3">
        <v>40.171856445006192</v>
      </c>
      <c r="AM3" s="170">
        <f t="shared" ref="AM3:AM44" si="0">(AL3-Z3)/Z3</f>
        <v>-4.766356492036903E-2</v>
      </c>
      <c r="AN3" s="170">
        <f t="shared" ref="AN3:AN44" si="1">(AL3-AK3)/AK3</f>
        <v>-1.3378599475397348E-2</v>
      </c>
      <c r="AP3" t="s">
        <v>46</v>
      </c>
      <c r="AQ3" t="s">
        <v>91</v>
      </c>
    </row>
    <row r="4" spans="1:43" ht="15" customHeight="1" x14ac:dyDescent="0.35">
      <c r="A4" s="18" t="s">
        <v>3</v>
      </c>
      <c r="B4" s="42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43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48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s="17">
        <v>307.29964444348212</v>
      </c>
      <c r="AK4" s="17">
        <v>299.48008871868717</v>
      </c>
      <c r="AL4">
        <v>285.61036658518765</v>
      </c>
      <c r="AM4" s="170">
        <f t="shared" si="0"/>
        <v>-0.25382020858983012</v>
      </c>
      <c r="AN4" s="170">
        <f t="shared" si="1"/>
        <v>-4.6312668708095216E-2</v>
      </c>
      <c r="AP4" t="s">
        <v>47</v>
      </c>
      <c r="AQ4" t="s">
        <v>92</v>
      </c>
    </row>
    <row r="5" spans="1:43" ht="15" customHeight="1" x14ac:dyDescent="0.35">
      <c r="A5" s="18" t="s">
        <v>4</v>
      </c>
      <c r="B5" s="42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43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48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s="17">
        <v>284.65010339333764</v>
      </c>
      <c r="AK5" s="17">
        <v>281.59648967137753</v>
      </c>
      <c r="AL5">
        <v>268.7976544911586</v>
      </c>
      <c r="AM5" s="170">
        <f t="shared" si="0"/>
        <v>-0.20172540712388631</v>
      </c>
      <c r="AN5" s="170">
        <f t="shared" si="1"/>
        <v>-4.545097559687318E-2</v>
      </c>
      <c r="AP5" t="s">
        <v>48</v>
      </c>
      <c r="AQ5" t="s">
        <v>93</v>
      </c>
    </row>
    <row r="6" spans="1:43" ht="15" customHeight="1" x14ac:dyDescent="0.35">
      <c r="A6" s="18" t="s">
        <v>5</v>
      </c>
      <c r="B6" s="42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43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48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s="17">
        <v>1026.2421215503141</v>
      </c>
      <c r="AK6" s="17">
        <v>1045.8583214188029</v>
      </c>
      <c r="AL6">
        <v>1031.531738945489</v>
      </c>
      <c r="AM6" s="170">
        <f t="shared" si="0"/>
        <v>3.7544747835025934E-2</v>
      </c>
      <c r="AN6" s="170">
        <f t="shared" si="1"/>
        <v>-1.3698396981608938E-2</v>
      </c>
      <c r="AP6" t="s">
        <v>49</v>
      </c>
      <c r="AQ6" t="s">
        <v>94</v>
      </c>
    </row>
    <row r="7" spans="1:43" ht="15" customHeight="1" x14ac:dyDescent="0.35">
      <c r="A7" s="18" t="s">
        <v>6</v>
      </c>
      <c r="B7" s="42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43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48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s="17">
        <v>1293.00250296949</v>
      </c>
      <c r="AK7" s="17">
        <v>1292.5246883419959</v>
      </c>
      <c r="AL7">
        <v>1289.7976188669077</v>
      </c>
      <c r="AM7" s="170">
        <f t="shared" si="0"/>
        <v>1.2407509432494801E-2</v>
      </c>
      <c r="AN7" s="170">
        <f t="shared" si="1"/>
        <v>-2.1098780546980615E-3</v>
      </c>
      <c r="AP7" t="s">
        <v>50</v>
      </c>
      <c r="AQ7" t="s">
        <v>95</v>
      </c>
    </row>
    <row r="8" spans="1:43" ht="15" customHeight="1" x14ac:dyDescent="0.35">
      <c r="A8" s="18" t="s">
        <v>7</v>
      </c>
      <c r="B8" s="42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43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48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s="17">
        <v>299.59274743274744</v>
      </c>
      <c r="AK8" s="17">
        <v>304.05932448932452</v>
      </c>
      <c r="AL8">
        <v>302.44804047046767</v>
      </c>
      <c r="AM8" s="170">
        <f t="shared" si="0"/>
        <v>6.1039682607852731E-3</v>
      </c>
      <c r="AN8" s="170">
        <f t="shared" si="1"/>
        <v>-5.2992422500544685E-3</v>
      </c>
      <c r="AP8" t="s">
        <v>51</v>
      </c>
      <c r="AQ8" t="s">
        <v>96</v>
      </c>
    </row>
    <row r="9" spans="1:43" ht="15" customHeight="1" x14ac:dyDescent="0.35">
      <c r="A9" s="18" t="s">
        <v>8</v>
      </c>
      <c r="B9" s="42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43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48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s="17">
        <v>280.51003199661096</v>
      </c>
      <c r="AK9" s="17">
        <v>277.79259915518429</v>
      </c>
      <c r="AL9">
        <v>276.25502353414612</v>
      </c>
      <c r="AM9" s="170">
        <f t="shared" si="0"/>
        <v>1.2037581650535815E-2</v>
      </c>
      <c r="AN9" s="170">
        <f t="shared" si="1"/>
        <v>-5.5349769062034331E-3</v>
      </c>
      <c r="AP9" t="s">
        <v>52</v>
      </c>
      <c r="AQ9" t="s">
        <v>97</v>
      </c>
    </row>
    <row r="10" spans="1:43" ht="15" customHeight="1" x14ac:dyDescent="0.35">
      <c r="A10" s="18" t="s">
        <v>9</v>
      </c>
      <c r="B10" s="42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43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s="17">
        <v>396.86305762831364</v>
      </c>
      <c r="AK10" s="17">
        <v>406.93683980001481</v>
      </c>
      <c r="AL10">
        <v>409.31322923580939</v>
      </c>
      <c r="AM10" s="170">
        <f t="shared" si="0"/>
        <v>7.1082358556971467E-2</v>
      </c>
      <c r="AN10" s="170">
        <f t="shared" si="1"/>
        <v>5.8397009151651951E-3</v>
      </c>
      <c r="AP10" t="s">
        <v>53</v>
      </c>
      <c r="AQ10" t="s">
        <v>98</v>
      </c>
    </row>
    <row r="11" spans="1:43" ht="15" customHeight="1" x14ac:dyDescent="0.35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159">
        <v>886.65161149089863</v>
      </c>
      <c r="F11" s="6">
        <v>900.73329265058419</v>
      </c>
      <c r="G11" s="159">
        <v>916.54877624938399</v>
      </c>
      <c r="H11" s="159">
        <v>910.57308464088146</v>
      </c>
      <c r="I11" s="6">
        <v>921.17029003199639</v>
      </c>
      <c r="J11" s="6">
        <v>894.52206927631244</v>
      </c>
      <c r="K11" s="6">
        <v>906.9438288321943</v>
      </c>
      <c r="L11" s="159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48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s="17">
        <v>1027.7613875030372</v>
      </c>
      <c r="AK11" s="17">
        <v>1043.4126470075378</v>
      </c>
      <c r="AL11">
        <v>1025.1336488297241</v>
      </c>
      <c r="AM11" s="170">
        <f t="shared" si="0"/>
        <v>-4.5059873378353661E-2</v>
      </c>
      <c r="AN11" s="170">
        <f t="shared" si="1"/>
        <v>-1.7518474814578005E-2</v>
      </c>
      <c r="AP11" t="s">
        <v>54</v>
      </c>
      <c r="AQ11" t="s">
        <v>131</v>
      </c>
    </row>
    <row r="12" spans="1:43" ht="15" customHeight="1" x14ac:dyDescent="0.35">
      <c r="A12" s="3" t="s">
        <v>33</v>
      </c>
      <c r="B12" s="6">
        <v>2204.116</v>
      </c>
      <c r="C12" s="6">
        <v>2150.1765</v>
      </c>
      <c r="D12" s="6">
        <v>2189.5500000000002</v>
      </c>
      <c r="E12" s="159">
        <v>2189.10037037037</v>
      </c>
      <c r="F12" s="6">
        <v>2213.6636264552953</v>
      </c>
      <c r="G12" s="159">
        <v>2255.24187382522</v>
      </c>
      <c r="H12" s="159">
        <v>2215.25</v>
      </c>
      <c r="I12" s="6">
        <v>2176.8231261747801</v>
      </c>
      <c r="J12" s="6">
        <v>2158.9980717868575</v>
      </c>
      <c r="K12" s="6">
        <v>2083.743386243385</v>
      </c>
      <c r="L12" s="159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48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s="17">
        <v>1723.2334907944673</v>
      </c>
      <c r="AK12" s="17">
        <v>1732.4499196572319</v>
      </c>
      <c r="AL12">
        <v>1720.547812251624</v>
      </c>
      <c r="AM12" s="170">
        <f t="shared" si="0"/>
        <v>-5.1869772826829023E-2</v>
      </c>
      <c r="AN12" s="170">
        <f t="shared" si="1"/>
        <v>-6.8701018543513067E-3</v>
      </c>
      <c r="AP12" t="s">
        <v>55</v>
      </c>
      <c r="AQ12" t="s">
        <v>99</v>
      </c>
    </row>
    <row r="13" spans="1:43" ht="15" customHeight="1" x14ac:dyDescent="0.35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159">
        <v>837.09218281703579</v>
      </c>
      <c r="F13" s="6">
        <v>845.90899561890797</v>
      </c>
      <c r="G13" s="159">
        <v>848.40948811662668</v>
      </c>
      <c r="H13" s="159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43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48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s="17">
        <v>1501.2758451816208</v>
      </c>
      <c r="AK13" s="17">
        <v>1507.391161581816</v>
      </c>
      <c r="AL13">
        <v>1502.4777090175</v>
      </c>
      <c r="AM13" s="170">
        <f t="shared" si="0"/>
        <v>-4.4462032111304466E-3</v>
      </c>
      <c r="AN13" s="170">
        <f t="shared" si="1"/>
        <v>-3.2595736856782134E-3</v>
      </c>
      <c r="AP13" t="s">
        <v>56</v>
      </c>
      <c r="AQ13" t="s">
        <v>100</v>
      </c>
    </row>
    <row r="14" spans="1:43" ht="15" customHeight="1" x14ac:dyDescent="0.35">
      <c r="A14" s="18" t="s">
        <v>10</v>
      </c>
      <c r="B14" s="42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43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48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s="17">
        <v>686.70779603083099</v>
      </c>
      <c r="AK14" s="17">
        <v>699.06073034265819</v>
      </c>
      <c r="AL14">
        <v>685.98076752207032</v>
      </c>
      <c r="AM14" s="170">
        <f t="shared" si="0"/>
        <v>-8.4787673195073562E-2</v>
      </c>
      <c r="AN14" s="170">
        <f t="shared" si="1"/>
        <v>-1.8710767538288795E-2</v>
      </c>
      <c r="AP14" t="s">
        <v>57</v>
      </c>
      <c r="AQ14" t="s">
        <v>101</v>
      </c>
    </row>
    <row r="15" spans="1:43" ht="15" customHeight="1" x14ac:dyDescent="0.35">
      <c r="A15" s="18" t="s">
        <v>11</v>
      </c>
      <c r="B15" s="42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43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48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s="17">
        <v>892.99977833859771</v>
      </c>
      <c r="AK15" s="17">
        <v>915.61901975152966</v>
      </c>
      <c r="AL15">
        <v>909.31492100412936</v>
      </c>
      <c r="AM15" s="170">
        <f t="shared" si="0"/>
        <v>-5.465935992376833E-2</v>
      </c>
      <c r="AN15" s="170">
        <f t="shared" si="1"/>
        <v>-6.8850674914016511E-3</v>
      </c>
      <c r="AP15" t="s">
        <v>58</v>
      </c>
      <c r="AQ15" t="s">
        <v>102</v>
      </c>
    </row>
    <row r="16" spans="1:43" ht="15" customHeight="1" x14ac:dyDescent="0.35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159">
        <v>972.72794367676613</v>
      </c>
      <c r="F16" s="6">
        <v>991.63878041684825</v>
      </c>
      <c r="G16" s="159">
        <v>989.48839496745632</v>
      </c>
      <c r="H16" s="159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43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48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s="17">
        <v>1423.2284852333994</v>
      </c>
      <c r="AK16" s="17">
        <v>1444.9400187503261</v>
      </c>
      <c r="AL16">
        <v>1454.5914068476154</v>
      </c>
      <c r="AM16" s="170">
        <f t="shared" si="0"/>
        <v>8.3257690506003804E-2</v>
      </c>
      <c r="AN16" s="170">
        <f t="shared" si="1"/>
        <v>6.6794385732609493E-3</v>
      </c>
      <c r="AP16" t="s">
        <v>59</v>
      </c>
      <c r="AQ16" t="s">
        <v>103</v>
      </c>
    </row>
    <row r="17" spans="1:43" ht="15" customHeight="1" x14ac:dyDescent="0.35">
      <c r="A17" s="18" t="s">
        <v>12</v>
      </c>
      <c r="B17" s="42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43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s="17">
        <v>157.21423000259682</v>
      </c>
      <c r="AK17" s="17">
        <v>157.89213086700988</v>
      </c>
      <c r="AL17">
        <v>157.11369176997388</v>
      </c>
      <c r="AM17" s="170">
        <f t="shared" si="0"/>
        <v>-4.4263963254368731E-2</v>
      </c>
      <c r="AN17" s="170">
        <f t="shared" si="1"/>
        <v>-4.9301956516861921E-3</v>
      </c>
      <c r="AP17" t="s">
        <v>60</v>
      </c>
      <c r="AQ17" t="s">
        <v>104</v>
      </c>
    </row>
    <row r="18" spans="1:43" ht="15" customHeight="1" x14ac:dyDescent="0.35">
      <c r="A18" s="18" t="s">
        <v>13</v>
      </c>
      <c r="B18" s="42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43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48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s="17">
        <v>183.55927081005257</v>
      </c>
      <c r="AK18" s="17">
        <v>184.80073367186472</v>
      </c>
      <c r="AL18">
        <v>185.62582798183277</v>
      </c>
      <c r="AM18" s="170">
        <f t="shared" si="0"/>
        <v>-2.6486819343867471E-2</v>
      </c>
      <c r="AN18" s="170">
        <f t="shared" si="1"/>
        <v>4.4647783240574276E-3</v>
      </c>
      <c r="AP18" t="s">
        <v>61</v>
      </c>
      <c r="AQ18" t="s">
        <v>105</v>
      </c>
    </row>
    <row r="19" spans="1:43" ht="15" customHeight="1" x14ac:dyDescent="0.35">
      <c r="A19" s="18" t="s">
        <v>14</v>
      </c>
      <c r="B19" s="42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43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48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s="17">
        <v>2008.3929420178265</v>
      </c>
      <c r="AK19" s="17">
        <v>1995.5808329577885</v>
      </c>
      <c r="AL19">
        <v>1983.1394306160796</v>
      </c>
      <c r="AM19" s="170">
        <f t="shared" si="0"/>
        <v>0.2285637565619596</v>
      </c>
      <c r="AN19" s="170">
        <f t="shared" si="1"/>
        <v>-6.234476767983708E-3</v>
      </c>
      <c r="AP19" t="s">
        <v>62</v>
      </c>
      <c r="AQ19" t="s">
        <v>106</v>
      </c>
    </row>
    <row r="20" spans="1:43" ht="15" customHeight="1" x14ac:dyDescent="0.35">
      <c r="A20" s="18" t="s">
        <v>15</v>
      </c>
      <c r="B20" s="42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43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48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s="17">
        <v>160.05502563752717</v>
      </c>
      <c r="AK20" s="17">
        <v>159.39250771171237</v>
      </c>
      <c r="AL20">
        <v>159.63985783686553</v>
      </c>
      <c r="AM20" s="170">
        <f t="shared" si="0"/>
        <v>-3.7148064085211242E-2</v>
      </c>
      <c r="AN20" s="170">
        <f t="shared" si="1"/>
        <v>1.5518303131320016E-3</v>
      </c>
      <c r="AP20" t="s">
        <v>63</v>
      </c>
      <c r="AQ20" t="s">
        <v>107</v>
      </c>
    </row>
    <row r="21" spans="1:43" ht="15" customHeight="1" x14ac:dyDescent="0.35">
      <c r="A21" s="18" t="s">
        <v>16</v>
      </c>
      <c r="B21" s="42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43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48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s="17">
        <v>181.32392621545307</v>
      </c>
      <c r="AK21" s="17">
        <v>183.25682663703319</v>
      </c>
      <c r="AL21">
        <v>182.19298483674319</v>
      </c>
      <c r="AM21" s="170">
        <f t="shared" si="0"/>
        <v>-4.9977390703215559E-2</v>
      </c>
      <c r="AN21" s="170">
        <f t="shared" si="1"/>
        <v>-5.8051960181384459E-3</v>
      </c>
      <c r="AP21" t="s">
        <v>64</v>
      </c>
      <c r="AQ21" t="s">
        <v>108</v>
      </c>
    </row>
    <row r="22" spans="1:43" ht="15" customHeight="1" x14ac:dyDescent="0.35">
      <c r="A22" s="19" t="s">
        <v>36</v>
      </c>
      <c r="B22" s="44">
        <v>477.86</v>
      </c>
      <c r="C22" s="44">
        <v>482.94</v>
      </c>
      <c r="D22" s="44">
        <v>494.1</v>
      </c>
      <c r="E22" s="160">
        <v>494.24</v>
      </c>
      <c r="F22" s="44">
        <v>500.19</v>
      </c>
      <c r="G22" s="160">
        <v>503.28</v>
      </c>
      <c r="H22" s="160">
        <v>505.12</v>
      </c>
      <c r="I22" s="44">
        <v>508.33</v>
      </c>
      <c r="J22" s="44">
        <v>477.97</v>
      </c>
      <c r="K22" s="44">
        <v>504.03</v>
      </c>
      <c r="L22" s="8">
        <v>503.78677117327106</v>
      </c>
      <c r="M22" s="43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67">
        <v>603.41403579927555</v>
      </c>
      <c r="V22" s="48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s="17">
        <v>580.03091177184069</v>
      </c>
      <c r="AK22" s="17">
        <v>580.45044179202068</v>
      </c>
      <c r="AL22">
        <v>571.88343972374173</v>
      </c>
      <c r="AM22" s="170">
        <f t="shared" si="0"/>
        <v>-2.8396837186215416E-2</v>
      </c>
      <c r="AN22" s="170">
        <f t="shared" si="1"/>
        <v>-1.4759230851526455E-2</v>
      </c>
      <c r="AP22" t="s">
        <v>65</v>
      </c>
      <c r="AQ22" t="s">
        <v>109</v>
      </c>
    </row>
    <row r="23" spans="1:43" ht="15" customHeight="1" x14ac:dyDescent="0.35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159">
        <v>1927.9708423416851</v>
      </c>
      <c r="F23" s="6">
        <v>1919.6404505369028</v>
      </c>
      <c r="G23" s="159">
        <v>1916.1886651276939</v>
      </c>
      <c r="H23" s="159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43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48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s="17">
        <v>956.78594687547991</v>
      </c>
      <c r="AK23" s="17">
        <v>969.60203525018949</v>
      </c>
      <c r="AL23">
        <v>964.39605311307832</v>
      </c>
      <c r="AM23" s="170">
        <f t="shared" si="0"/>
        <v>6.4430702875163545E-2</v>
      </c>
      <c r="AN23" s="170">
        <f t="shared" si="1"/>
        <v>-5.3691947292250145E-3</v>
      </c>
      <c r="AP23" t="s">
        <v>66</v>
      </c>
      <c r="AQ23" t="s">
        <v>110</v>
      </c>
    </row>
    <row r="24" spans="1:43" ht="15" customHeight="1" x14ac:dyDescent="0.35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159">
        <v>318.87791666666703</v>
      </c>
      <c r="F24" s="6">
        <v>315.85911864166701</v>
      </c>
      <c r="G24" s="159">
        <v>319.29750000000001</v>
      </c>
      <c r="H24" s="159">
        <v>311.39499999999998</v>
      </c>
      <c r="I24" s="6">
        <v>310.48250000000002</v>
      </c>
      <c r="J24" s="6">
        <v>307.46175483120248</v>
      </c>
      <c r="K24" s="6">
        <v>291.12468174059984</v>
      </c>
      <c r="L24" s="159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48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s="17">
        <v>289.23042195517547</v>
      </c>
      <c r="AK24" s="17">
        <v>304.45843356897331</v>
      </c>
      <c r="AL24">
        <v>281.0889558228364</v>
      </c>
      <c r="AM24" s="170">
        <f t="shared" si="0"/>
        <v>-3.257840597649031E-2</v>
      </c>
      <c r="AN24" s="170">
        <f t="shared" si="1"/>
        <v>-7.6757531306297963E-2</v>
      </c>
      <c r="AP24" t="s">
        <v>67</v>
      </c>
      <c r="AQ24" t="s">
        <v>111</v>
      </c>
    </row>
    <row r="25" spans="1:43" ht="15" customHeight="1" x14ac:dyDescent="0.35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159">
        <v>778.1505148008838</v>
      </c>
      <c r="F25" s="6">
        <v>785.37376195011939</v>
      </c>
      <c r="G25" s="159">
        <v>794.64186988074755</v>
      </c>
      <c r="H25" s="159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43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48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s="17">
        <v>951.66781020056783</v>
      </c>
      <c r="AK25" s="17">
        <v>953.28770687828228</v>
      </c>
      <c r="AL25">
        <v>946.04973737882256</v>
      </c>
      <c r="AM25" s="170">
        <f t="shared" si="0"/>
        <v>1.297033247845049E-2</v>
      </c>
      <c r="AN25" s="170">
        <f t="shared" si="1"/>
        <v>-7.5926390818169672E-3</v>
      </c>
      <c r="AP25" t="s">
        <v>68</v>
      </c>
      <c r="AQ25" t="s">
        <v>112</v>
      </c>
    </row>
    <row r="26" spans="1:43" ht="15" customHeight="1" x14ac:dyDescent="0.35">
      <c r="A26" s="19" t="s">
        <v>37</v>
      </c>
      <c r="B26" s="44">
        <v>167.11</v>
      </c>
      <c r="C26" s="158">
        <v>172.86</v>
      </c>
      <c r="D26" s="44">
        <v>174.03</v>
      </c>
      <c r="E26" s="160">
        <v>182.94</v>
      </c>
      <c r="F26" s="44">
        <v>188.9</v>
      </c>
      <c r="G26" s="160">
        <v>190.33</v>
      </c>
      <c r="H26" s="160">
        <v>191.33</v>
      </c>
      <c r="I26" s="44">
        <v>192.44</v>
      </c>
      <c r="J26" s="44">
        <v>168.12</v>
      </c>
      <c r="K26" s="44">
        <v>191.15</v>
      </c>
      <c r="L26" s="8">
        <v>185.12706655529016</v>
      </c>
      <c r="M26" s="43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67">
        <v>180.09477319812055</v>
      </c>
      <c r="V26" s="48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s="17">
        <v>149.62558625791181</v>
      </c>
      <c r="AK26" s="17">
        <v>151.88028368006746</v>
      </c>
      <c r="AL26">
        <v>148.86387787406022</v>
      </c>
      <c r="AM26" s="170">
        <f t="shared" si="0"/>
        <v>-6.1593220200974873E-2</v>
      </c>
      <c r="AN26" s="170">
        <f t="shared" si="1"/>
        <v>-1.9860417250478907E-2</v>
      </c>
      <c r="AP26" t="s">
        <v>69</v>
      </c>
      <c r="AQ26" t="s">
        <v>113</v>
      </c>
    </row>
    <row r="27" spans="1:43" ht="15" customHeight="1" x14ac:dyDescent="0.35">
      <c r="A27" s="19" t="s">
        <v>38</v>
      </c>
      <c r="B27" s="44">
        <v>168.77</v>
      </c>
      <c r="C27" s="44">
        <v>174.72</v>
      </c>
      <c r="D27" s="44">
        <v>178.79</v>
      </c>
      <c r="E27" s="44">
        <v>185.61</v>
      </c>
      <c r="F27" s="44">
        <v>190.59</v>
      </c>
      <c r="G27" s="44">
        <v>191.36</v>
      </c>
      <c r="H27" s="44">
        <v>193.02</v>
      </c>
      <c r="I27" s="44">
        <v>193.43</v>
      </c>
      <c r="J27" s="44">
        <v>168.19</v>
      </c>
      <c r="K27" s="44">
        <v>191.1</v>
      </c>
      <c r="L27" s="8">
        <v>189.88386332002946</v>
      </c>
      <c r="M27" s="43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67">
        <v>191.06092657315713</v>
      </c>
      <c r="V27" s="48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s="17">
        <v>151.64734047855447</v>
      </c>
      <c r="AK27" s="17">
        <v>153.00173861817811</v>
      </c>
      <c r="AL27">
        <v>149.62111750284387</v>
      </c>
      <c r="AM27" s="170">
        <f t="shared" si="0"/>
        <v>-6.4369224281087753E-2</v>
      </c>
      <c r="AN27" s="170">
        <f t="shared" si="1"/>
        <v>-2.2095311764859807E-2</v>
      </c>
      <c r="AP27" t="s">
        <v>70</v>
      </c>
      <c r="AQ27" t="s">
        <v>114</v>
      </c>
    </row>
    <row r="28" spans="1:43" ht="15" customHeight="1" x14ac:dyDescent="0.35">
      <c r="A28" s="18" t="s">
        <v>17</v>
      </c>
      <c r="B28" s="42">
        <v>994.36582689832665</v>
      </c>
      <c r="C28" s="6">
        <v>998.7137410396</v>
      </c>
      <c r="D28" s="13">
        <v>1079.1580478769079</v>
      </c>
      <c r="E28" s="67">
        <v>1008.9481254988943</v>
      </c>
      <c r="F28" s="6">
        <v>1047.2758209947174</v>
      </c>
      <c r="G28" s="67">
        <v>1071.1269974341096</v>
      </c>
      <c r="H28" s="67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43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s="17">
        <v>1002.7396836146498</v>
      </c>
      <c r="AK28" s="17">
        <v>1010.9935883259026</v>
      </c>
      <c r="AL28">
        <v>1000.4079273721352</v>
      </c>
      <c r="AM28" s="170">
        <f t="shared" si="0"/>
        <v>-5.1286649067968086E-2</v>
      </c>
      <c r="AN28" s="170">
        <f t="shared" si="1"/>
        <v>-1.047055201536551E-2</v>
      </c>
      <c r="AP28" t="s">
        <v>71</v>
      </c>
      <c r="AQ28" t="s">
        <v>115</v>
      </c>
    </row>
    <row r="29" spans="1:43" ht="15" customHeight="1" x14ac:dyDescent="0.35">
      <c r="A29" s="18" t="s">
        <v>18</v>
      </c>
      <c r="B29" s="42">
        <v>1812.0340405405409</v>
      </c>
      <c r="C29" s="6">
        <v>1955.1020616804999</v>
      </c>
      <c r="D29" s="13">
        <v>2084.8107646610147</v>
      </c>
      <c r="E29" s="67">
        <v>2319.9144239428038</v>
      </c>
      <c r="F29" s="6">
        <v>2388.0529208912822</v>
      </c>
      <c r="G29" s="67">
        <v>2416.2825163852699</v>
      </c>
      <c r="H29" s="67">
        <v>2395.7879039695413</v>
      </c>
      <c r="I29" s="6">
        <v>2161.7037037036998</v>
      </c>
      <c r="J29" s="6">
        <v>2204.0429844092419</v>
      </c>
      <c r="K29" s="6">
        <v>2190.2226287044414</v>
      </c>
      <c r="L29" s="67">
        <v>2144.1991333644223</v>
      </c>
      <c r="M29" s="43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48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s="17">
        <v>1756.4217989764761</v>
      </c>
      <c r="AK29" s="17">
        <v>1774.9634360587015</v>
      </c>
      <c r="AL29">
        <v>1758.7623096846983</v>
      </c>
      <c r="AM29" s="170">
        <f t="shared" si="0"/>
        <v>-5.2564266242866406E-2</v>
      </c>
      <c r="AN29" s="170">
        <f t="shared" si="1"/>
        <v>-9.1275831630525193E-3</v>
      </c>
      <c r="AP29" t="s">
        <v>72</v>
      </c>
      <c r="AQ29" t="s">
        <v>116</v>
      </c>
    </row>
    <row r="30" spans="1:43" ht="15" customHeight="1" x14ac:dyDescent="0.35">
      <c r="A30" s="18" t="s">
        <v>19</v>
      </c>
      <c r="B30" s="42">
        <v>258.91556060606069</v>
      </c>
      <c r="C30" s="6">
        <v>241.43987888456999</v>
      </c>
      <c r="D30" s="13">
        <v>246.948910051344</v>
      </c>
      <c r="E30" s="67">
        <v>205.60237519111715</v>
      </c>
      <c r="F30" s="6">
        <v>203.55710638653508</v>
      </c>
      <c r="G30" s="67">
        <v>214.78691956213405</v>
      </c>
      <c r="H30" s="67">
        <v>213.14383242146249</v>
      </c>
      <c r="I30" s="6">
        <v>236.65630323679801</v>
      </c>
      <c r="J30" s="6">
        <v>238.29194147794684</v>
      </c>
      <c r="K30" s="6">
        <v>217.57552172433972</v>
      </c>
      <c r="L30" s="67">
        <v>228.46094816077675</v>
      </c>
      <c r="M30" s="43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48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s="17">
        <v>226.06019858544184</v>
      </c>
      <c r="AK30" s="17">
        <v>240.55210981881586</v>
      </c>
      <c r="AL30">
        <v>225.83238783454462</v>
      </c>
      <c r="AM30" s="170">
        <f t="shared" si="0"/>
        <v>-0.12463324942203986</v>
      </c>
      <c r="AN30" s="170">
        <f t="shared" si="1"/>
        <v>-6.1191406699189453E-2</v>
      </c>
      <c r="AP30" t="s">
        <v>73</v>
      </c>
      <c r="AQ30" t="s">
        <v>117</v>
      </c>
    </row>
    <row r="31" spans="1:43" ht="15" customHeight="1" x14ac:dyDescent="0.35">
      <c r="A31" s="19" t="s">
        <v>39</v>
      </c>
      <c r="B31" s="44">
        <v>420.62</v>
      </c>
      <c r="C31" s="44">
        <v>434.81</v>
      </c>
      <c r="D31" s="44">
        <v>442.04</v>
      </c>
      <c r="E31" s="44">
        <v>452.42</v>
      </c>
      <c r="F31" s="44">
        <v>458.24</v>
      </c>
      <c r="G31" s="44">
        <v>471.28</v>
      </c>
      <c r="H31" s="44">
        <v>478.75</v>
      </c>
      <c r="I31" s="44">
        <v>492.9</v>
      </c>
      <c r="J31" s="44">
        <v>439.88</v>
      </c>
      <c r="K31" s="44">
        <v>473.61</v>
      </c>
      <c r="L31" s="67">
        <v>475.51406659561826</v>
      </c>
      <c r="M31" s="43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67">
        <v>501.12849859643836</v>
      </c>
      <c r="V31" s="48">
        <v>501.01743078694767</v>
      </c>
      <c r="W31" s="15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s="17">
        <v>466.92719570818332</v>
      </c>
      <c r="AK31" s="17">
        <v>469.42815204130994</v>
      </c>
      <c r="AL31">
        <v>457.58605723278743</v>
      </c>
      <c r="AM31" s="170">
        <f t="shared" si="0"/>
        <v>-4.0874044336986541E-2</v>
      </c>
      <c r="AN31" s="170">
        <f t="shared" si="1"/>
        <v>-2.5226639597619203E-2</v>
      </c>
      <c r="AP31" t="s">
        <v>74</v>
      </c>
      <c r="AQ31" t="s">
        <v>118</v>
      </c>
    </row>
    <row r="32" spans="1:43" ht="15" customHeight="1" x14ac:dyDescent="0.35">
      <c r="A32" s="19" t="s">
        <v>40</v>
      </c>
      <c r="B32" s="44">
        <v>234.25</v>
      </c>
      <c r="C32" s="44">
        <v>234.28</v>
      </c>
      <c r="D32" s="44">
        <v>236.65</v>
      </c>
      <c r="E32" s="44">
        <v>240.71</v>
      </c>
      <c r="F32" s="44">
        <v>241.48</v>
      </c>
      <c r="G32" s="44">
        <v>249.71</v>
      </c>
      <c r="H32" s="44">
        <v>251.27</v>
      </c>
      <c r="I32" s="44">
        <v>254.02</v>
      </c>
      <c r="J32" s="44">
        <v>231.7</v>
      </c>
      <c r="K32" s="44">
        <v>247.38</v>
      </c>
      <c r="L32" s="67">
        <v>244.88905510200365</v>
      </c>
      <c r="M32" s="43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67">
        <v>275.78434224371841</v>
      </c>
      <c r="V32" s="48">
        <v>272.59609940787601</v>
      </c>
      <c r="W32" s="13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s="17">
        <v>218.01241765474359</v>
      </c>
      <c r="AK32" s="17">
        <v>213.04260140308224</v>
      </c>
      <c r="AL32">
        <v>206.16721043923027</v>
      </c>
      <c r="AM32" s="170">
        <f t="shared" si="0"/>
        <v>-0.10170193077851275</v>
      </c>
      <c r="AN32" s="170">
        <f t="shared" si="1"/>
        <v>-3.2272376128394849E-2</v>
      </c>
      <c r="AP32" t="s">
        <v>75</v>
      </c>
      <c r="AQ32" t="s">
        <v>119</v>
      </c>
    </row>
    <row r="33" spans="1:43" ht="15" customHeight="1" x14ac:dyDescent="0.35">
      <c r="A33" s="19" t="s">
        <v>41</v>
      </c>
      <c r="B33" s="44">
        <v>212.49</v>
      </c>
      <c r="C33" s="44">
        <v>214.41</v>
      </c>
      <c r="D33" s="44">
        <v>215.8</v>
      </c>
      <c r="E33" s="44">
        <v>221.79</v>
      </c>
      <c r="F33" s="44">
        <v>224.65</v>
      </c>
      <c r="G33" s="44">
        <v>228.46</v>
      </c>
      <c r="H33" s="44">
        <v>223.47</v>
      </c>
      <c r="I33" s="44">
        <v>226.26</v>
      </c>
      <c r="J33" s="44">
        <v>215.96</v>
      </c>
      <c r="K33" s="44">
        <v>229.88</v>
      </c>
      <c r="L33" s="67">
        <v>233.27026985586116</v>
      </c>
      <c r="M33" s="43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67">
        <v>247.06284277801745</v>
      </c>
      <c r="V33" s="48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s="17">
        <v>203.48659351363338</v>
      </c>
      <c r="AK33" s="17">
        <v>204.29963580855204</v>
      </c>
      <c r="AL33">
        <v>197.05872581141386</v>
      </c>
      <c r="AM33" s="170">
        <f t="shared" si="0"/>
        <v>-9.3429972352609927E-2</v>
      </c>
      <c r="AN33" s="170">
        <f t="shared" si="1"/>
        <v>-3.5442598654084674E-2</v>
      </c>
      <c r="AP33" t="s">
        <v>76</v>
      </c>
      <c r="AQ33" t="s">
        <v>120</v>
      </c>
    </row>
    <row r="34" spans="1:43" ht="15" customHeight="1" x14ac:dyDescent="0.35">
      <c r="A34" s="18" t="s">
        <v>20</v>
      </c>
      <c r="B34" s="42">
        <v>324.01062467824977</v>
      </c>
      <c r="C34" s="6">
        <v>355.41293824452299</v>
      </c>
      <c r="D34" s="13">
        <v>360.88929593327367</v>
      </c>
      <c r="E34" s="67">
        <v>324.76097668216494</v>
      </c>
      <c r="F34" s="6">
        <v>347.7308782334365</v>
      </c>
      <c r="G34" s="67">
        <v>352.08859636437211</v>
      </c>
      <c r="H34" s="67">
        <v>354.08119282923928</v>
      </c>
      <c r="I34" s="6">
        <v>349.63753001715298</v>
      </c>
      <c r="J34" s="6">
        <v>351.09227980887044</v>
      </c>
      <c r="K34" s="6">
        <v>325.92672824203112</v>
      </c>
      <c r="L34" s="67">
        <v>315.13634931772731</v>
      </c>
      <c r="M34" s="43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48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s="17">
        <v>384.04414531534053</v>
      </c>
      <c r="AK34" s="17">
        <v>390.17664496277803</v>
      </c>
      <c r="AL34">
        <v>382.20600552862959</v>
      </c>
      <c r="AM34" s="170">
        <f t="shared" si="0"/>
        <v>0.18533685750850606</v>
      </c>
      <c r="AN34" s="170">
        <f t="shared" si="1"/>
        <v>-2.0428284309300007E-2</v>
      </c>
      <c r="AP34" t="s">
        <v>77</v>
      </c>
      <c r="AQ34" t="s">
        <v>121</v>
      </c>
    </row>
    <row r="35" spans="1:43" ht="15" customHeight="1" x14ac:dyDescent="0.35">
      <c r="A35" s="18" t="s">
        <v>21</v>
      </c>
      <c r="B35" s="42">
        <v>286.19044949007457</v>
      </c>
      <c r="C35" s="6">
        <v>306.293738582846</v>
      </c>
      <c r="D35" s="13">
        <v>308.86781047716016</v>
      </c>
      <c r="E35" s="67">
        <v>299.29670992500871</v>
      </c>
      <c r="F35" s="6">
        <v>323.82055369424489</v>
      </c>
      <c r="G35" s="67">
        <v>325.51058586381583</v>
      </c>
      <c r="H35" s="67">
        <v>323.25470853218138</v>
      </c>
      <c r="I35" s="6">
        <v>320.18819969742873</v>
      </c>
      <c r="J35" s="6">
        <v>316.39852077434642</v>
      </c>
      <c r="K35" s="6">
        <v>292.89893694937336</v>
      </c>
      <c r="L35" s="8">
        <v>278.89117037530696</v>
      </c>
      <c r="M35" s="43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7">
        <v>280.2930466128953</v>
      </c>
      <c r="V35" s="48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s="17">
        <v>344.01445845137107</v>
      </c>
      <c r="AK35" s="17">
        <v>345.94492449062665</v>
      </c>
      <c r="AL35">
        <v>338.57562443149806</v>
      </c>
      <c r="AM35" s="170">
        <f t="shared" si="0"/>
        <v>0.20280732055833919</v>
      </c>
      <c r="AN35" s="170">
        <f t="shared" si="1"/>
        <v>-2.130194588048729E-2</v>
      </c>
      <c r="AP35" t="s">
        <v>78</v>
      </c>
      <c r="AQ35" t="s">
        <v>122</v>
      </c>
    </row>
    <row r="36" spans="1:43" ht="15" customHeight="1" x14ac:dyDescent="0.35">
      <c r="A36" s="18" t="s">
        <v>22</v>
      </c>
      <c r="B36" s="42">
        <v>312.07605952380959</v>
      </c>
      <c r="C36" s="6">
        <v>352.68740199896803</v>
      </c>
      <c r="D36" s="13">
        <v>377.99188011408125</v>
      </c>
      <c r="E36" s="67">
        <v>332.80653785311432</v>
      </c>
      <c r="F36" s="6">
        <v>350.35697928045755</v>
      </c>
      <c r="G36" s="67">
        <v>348.23103009825974</v>
      </c>
      <c r="H36" s="67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43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6">
        <v>322.54854164634054</v>
      </c>
      <c r="V36" s="48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s="17">
        <v>378.50314929869472</v>
      </c>
      <c r="AK36" s="17">
        <v>381.67624647870338</v>
      </c>
      <c r="AL36">
        <v>381.42071463875277</v>
      </c>
      <c r="AM36" s="170">
        <f t="shared" si="0"/>
        <v>0.200827957221935</v>
      </c>
      <c r="AN36" s="170">
        <f t="shared" si="1"/>
        <v>-6.6949893347597786E-4</v>
      </c>
      <c r="AP36" t="s">
        <v>79</v>
      </c>
      <c r="AQ36" t="s">
        <v>123</v>
      </c>
    </row>
    <row r="37" spans="1:43" ht="15" customHeight="1" x14ac:dyDescent="0.35">
      <c r="A37" s="18" t="s">
        <v>23</v>
      </c>
      <c r="B37" s="42">
        <v>402.00746505109009</v>
      </c>
      <c r="C37" s="6">
        <v>410.58359408515599</v>
      </c>
      <c r="D37" s="13">
        <v>418.70605804623563</v>
      </c>
      <c r="E37" s="67">
        <v>388.46284623597933</v>
      </c>
      <c r="F37" s="6">
        <v>410.54842438507882</v>
      </c>
      <c r="G37" s="67">
        <v>415.8440565681899</v>
      </c>
      <c r="H37" s="67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43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159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s="17">
        <v>445.45176149688001</v>
      </c>
      <c r="AK37" s="17">
        <v>459.89706823764413</v>
      </c>
      <c r="AL37">
        <v>453.24131505376664</v>
      </c>
      <c r="AM37" s="170">
        <f t="shared" si="0"/>
        <v>0.23823746950851205</v>
      </c>
      <c r="AN37" s="170">
        <f t="shared" si="1"/>
        <v>-1.4472267043107664E-2</v>
      </c>
      <c r="AP37" t="s">
        <v>80</v>
      </c>
      <c r="AQ37" t="s">
        <v>124</v>
      </c>
    </row>
    <row r="38" spans="1:43" ht="15" customHeight="1" x14ac:dyDescent="0.35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159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159">
        <v>167.07618367886892</v>
      </c>
      <c r="V38" s="48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s="17">
        <v>146.58327895179815</v>
      </c>
      <c r="AK38" s="17">
        <v>147.46222921135876</v>
      </c>
      <c r="AL38">
        <v>141.22721258853042</v>
      </c>
      <c r="AM38" s="170">
        <f t="shared" si="0"/>
        <v>1.1315149673568217E-2</v>
      </c>
      <c r="AN38" s="170">
        <f t="shared" si="1"/>
        <v>-4.2282126454847239E-2</v>
      </c>
      <c r="AP38" t="s">
        <v>81</v>
      </c>
      <c r="AQ38" t="s">
        <v>125</v>
      </c>
    </row>
    <row r="39" spans="1:43" ht="15" customHeight="1" x14ac:dyDescent="0.35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159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159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s="17">
        <v>859.54655552390682</v>
      </c>
      <c r="AK39" s="17">
        <v>884.07196700719783</v>
      </c>
      <c r="AL39">
        <v>870.06353391542712</v>
      </c>
      <c r="AM39" s="170">
        <f t="shared" si="0"/>
        <v>-4.4846507390517855E-2</v>
      </c>
      <c r="AN39" s="170">
        <f t="shared" si="1"/>
        <v>-1.5845353788552667E-2</v>
      </c>
      <c r="AP39" t="s">
        <v>82</v>
      </c>
      <c r="AQ39" t="s">
        <v>126</v>
      </c>
    </row>
    <row r="40" spans="1:43" ht="15" customHeight="1" x14ac:dyDescent="0.35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159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159">
        <v>946.54768951973529</v>
      </c>
      <c r="V40" s="48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s="17">
        <v>975.39348845695133</v>
      </c>
      <c r="AK40" s="17">
        <v>981.21174255121468</v>
      </c>
      <c r="AL40">
        <v>962.95923304168866</v>
      </c>
      <c r="AM40" s="170">
        <f t="shared" si="0"/>
        <v>2.9876949141468198E-2</v>
      </c>
      <c r="AN40" s="170">
        <f t="shared" si="1"/>
        <v>-1.8602008840689476E-2</v>
      </c>
      <c r="AP40" t="s">
        <v>83</v>
      </c>
      <c r="AQ40" t="s">
        <v>132</v>
      </c>
    </row>
    <row r="41" spans="1:43" ht="15" customHeight="1" x14ac:dyDescent="0.35">
      <c r="A41" s="18" t="s">
        <v>24</v>
      </c>
      <c r="B41" s="42">
        <v>247.54870169357665</v>
      </c>
      <c r="C41" s="6">
        <v>236.620550771598</v>
      </c>
      <c r="D41" s="13">
        <v>268.64347103475319</v>
      </c>
      <c r="E41" s="67">
        <v>285.72011189932101</v>
      </c>
      <c r="F41" s="6">
        <v>339.71844240745543</v>
      </c>
      <c r="G41" s="67">
        <v>375.00247284604995</v>
      </c>
      <c r="H41" s="67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43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159">
        <v>336.65206451226607</v>
      </c>
      <c r="V41" s="48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s="17">
        <v>251.20922805410461</v>
      </c>
      <c r="AK41" s="17">
        <v>263.90164263907258</v>
      </c>
      <c r="AL41">
        <v>237.21584746059131</v>
      </c>
      <c r="AM41" s="170">
        <f t="shared" si="0"/>
        <v>-0.10648603197284841</v>
      </c>
      <c r="AN41" s="170">
        <f t="shared" si="1"/>
        <v>-0.10112023143023151</v>
      </c>
      <c r="AP41" t="s">
        <v>84</v>
      </c>
      <c r="AQ41" t="s">
        <v>127</v>
      </c>
    </row>
    <row r="42" spans="1:43" ht="15" customHeight="1" x14ac:dyDescent="0.35">
      <c r="A42" s="19" t="s">
        <v>42</v>
      </c>
      <c r="B42" s="44">
        <v>495.29</v>
      </c>
      <c r="C42" s="44">
        <v>507.36</v>
      </c>
      <c r="D42" s="44">
        <v>513.41999999999996</v>
      </c>
      <c r="E42" s="44">
        <v>525.72</v>
      </c>
      <c r="F42" s="44">
        <v>524.77</v>
      </c>
      <c r="G42" s="44">
        <v>546.29</v>
      </c>
      <c r="H42" s="44">
        <v>552.91</v>
      </c>
      <c r="I42" s="44">
        <v>559.01</v>
      </c>
      <c r="J42" s="44">
        <v>505.51</v>
      </c>
      <c r="K42" s="44">
        <v>547.11</v>
      </c>
      <c r="L42" s="8">
        <v>540.20365138588886</v>
      </c>
      <c r="M42" s="43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48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s="17">
        <v>512.53493686462264</v>
      </c>
      <c r="AK42" s="17">
        <v>516.28905410643199</v>
      </c>
      <c r="AL42">
        <v>515.48046656637985</v>
      </c>
      <c r="AM42" s="170">
        <f t="shared" si="0"/>
        <v>-2.4026771165868502E-3</v>
      </c>
      <c r="AN42" s="170">
        <f t="shared" si="1"/>
        <v>-1.5661527851904755E-3</v>
      </c>
      <c r="AP42" t="s">
        <v>85</v>
      </c>
      <c r="AQ42" t="s">
        <v>128</v>
      </c>
    </row>
    <row r="43" spans="1:43" ht="15" customHeight="1" x14ac:dyDescent="0.35">
      <c r="A43" s="19" t="s">
        <v>43</v>
      </c>
      <c r="B43" s="44">
        <v>626.53</v>
      </c>
      <c r="C43" s="44">
        <v>621.39</v>
      </c>
      <c r="D43" s="44">
        <v>623.1</v>
      </c>
      <c r="E43" s="44">
        <v>627.33000000000004</v>
      </c>
      <c r="F43" s="44">
        <v>646.17999999999995</v>
      </c>
      <c r="G43" s="44">
        <v>632.09</v>
      </c>
      <c r="H43" s="44">
        <v>630.47</v>
      </c>
      <c r="I43" s="44">
        <v>647.29</v>
      </c>
      <c r="J43" s="44">
        <v>627</v>
      </c>
      <c r="K43" s="44">
        <v>641.41</v>
      </c>
      <c r="L43" s="8">
        <v>649.19260466830485</v>
      </c>
      <c r="M43" s="43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48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s="17">
        <v>673.4796126340849</v>
      </c>
      <c r="AK43" s="17">
        <v>676.20468350996566</v>
      </c>
      <c r="AL43">
        <v>672.78594599301277</v>
      </c>
      <c r="AM43" s="170">
        <f t="shared" si="0"/>
        <v>1.1519698961327698E-2</v>
      </c>
      <c r="AN43" s="170">
        <f t="shared" si="1"/>
        <v>-5.0557732005157043E-3</v>
      </c>
      <c r="AP43" t="s">
        <v>86</v>
      </c>
      <c r="AQ43" t="s">
        <v>129</v>
      </c>
    </row>
    <row r="44" spans="1:43" ht="15" customHeight="1" x14ac:dyDescent="0.35">
      <c r="A44" s="18" t="s">
        <v>25</v>
      </c>
      <c r="B44" s="42">
        <v>210.57552180589681</v>
      </c>
      <c r="C44" s="6">
        <v>215.55</v>
      </c>
      <c r="D44" s="13">
        <v>255.86475206458798</v>
      </c>
      <c r="E44" s="67">
        <v>250.30486756877144</v>
      </c>
      <c r="F44" s="6">
        <v>279.15180138094013</v>
      </c>
      <c r="G44" s="67">
        <v>292.05905371222423</v>
      </c>
      <c r="H44" s="67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43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159">
        <v>292.97452148708487</v>
      </c>
      <c r="V44" s="48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s="17">
        <v>203.20288035009165</v>
      </c>
      <c r="AK44" s="17">
        <v>206.82495841882147</v>
      </c>
      <c r="AL44">
        <v>193.0427707343942</v>
      </c>
      <c r="AM44" s="170">
        <f t="shared" si="0"/>
        <v>-8.6020611330363012E-2</v>
      </c>
      <c r="AN44" s="170">
        <f t="shared" si="1"/>
        <v>-6.6636965817821067E-2</v>
      </c>
      <c r="AP44" t="s">
        <v>87</v>
      </c>
      <c r="AQ44" t="s">
        <v>130</v>
      </c>
    </row>
    <row r="48" spans="1:43" ht="17" x14ac:dyDescent="0.4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/>
      <c r="W48"/>
    </row>
    <row r="49" spans="2:23" ht="17" x14ac:dyDescent="0.4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/>
      <c r="W49"/>
    </row>
    <row r="50" spans="2:23" ht="17" x14ac:dyDescent="0.4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/>
      <c r="W50"/>
    </row>
    <row r="51" spans="2:23" ht="17" x14ac:dyDescent="0.4">
      <c r="N51" s="49"/>
      <c r="O51" s="49"/>
      <c r="P51" s="49"/>
      <c r="Q51" s="49"/>
      <c r="R51" s="49"/>
      <c r="S51" s="49"/>
      <c r="T51" s="49"/>
      <c r="U51" s="49"/>
      <c r="V51"/>
      <c r="W51"/>
    </row>
  </sheetData>
  <sortState xmlns:xlrd2="http://schemas.microsoft.com/office/spreadsheetml/2017/richdata2" ref="A2:AL51">
    <sortCondition ref="A1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44"/>
  <sheetViews>
    <sheetView workbookViewId="0">
      <pane xSplit="23" topLeftCell="AJ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3.453125" customWidth="1"/>
    <col min="2" max="13" width="9.1796875" style="4" hidden="1" customWidth="1"/>
    <col min="14" max="16" width="9.1796875" hidden="1" customWidth="1"/>
    <col min="17" max="22" width="0" hidden="1" customWidth="1"/>
    <col min="23" max="23" width="11.54296875" hidden="1" customWidth="1"/>
    <col min="24" max="24" width="11.54296875" bestFit="1" customWidth="1"/>
    <col min="25" max="25" width="9.453125" customWidth="1"/>
    <col min="26" max="26" width="11.54296875" bestFit="1" customWidth="1"/>
    <col min="28" max="28" width="10.7265625" customWidth="1"/>
    <col min="29" max="29" width="10.1796875" customWidth="1"/>
    <col min="30" max="30" width="9.54296875" customWidth="1"/>
    <col min="31" max="31" width="10.26953125" customWidth="1"/>
    <col min="36" max="36" width="11.54296875" bestFit="1" customWidth="1"/>
    <col min="37" max="37" width="11.54296875" customWidth="1"/>
    <col min="41" max="41" width="20.26953125" customWidth="1"/>
  </cols>
  <sheetData>
    <row r="1" spans="1:42" ht="15" customHeight="1" thickBot="1" x14ac:dyDescent="0.4">
      <c r="A1" s="1" t="s">
        <v>0</v>
      </c>
      <c r="B1" s="23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2" ht="15" customHeight="1" thickBot="1" x14ac:dyDescent="0.4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4">
        <v>506</v>
      </c>
      <c r="H2" s="20">
        <v>504.28571428571399</v>
      </c>
      <c r="I2" s="6">
        <v>447.5</v>
      </c>
      <c r="J2" s="6">
        <v>465.33333333333331</v>
      </c>
      <c r="K2" s="6">
        <v>486.66666666666669</v>
      </c>
      <c r="L2" s="108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0">
        <v>580.42857142857099</v>
      </c>
      <c r="R2" s="6">
        <v>543.33333333333303</v>
      </c>
      <c r="S2" s="47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0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132">
        <v>443.33333333333297</v>
      </c>
      <c r="AI2" s="132">
        <v>450.71428571428601</v>
      </c>
      <c r="AJ2" s="135">
        <v>466.15</v>
      </c>
      <c r="AK2" s="137">
        <v>471.43</v>
      </c>
      <c r="AL2" s="169">
        <v>465.71428571428601</v>
      </c>
      <c r="AM2" s="170">
        <f>(AL2-Z2)/Z2*100</f>
        <v>-7.877575862968464</v>
      </c>
      <c r="AN2" s="170">
        <f>(AL2-AK2)/AK2*100</f>
        <v>-1.2124205684224592</v>
      </c>
      <c r="AO2" s="172"/>
      <c r="AP2" s="141"/>
    </row>
    <row r="3" spans="1:42" ht="15" customHeight="1" thickBot="1" x14ac:dyDescent="0.4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4">
        <v>46.25</v>
      </c>
      <c r="H3" s="20">
        <v>45.714285714285715</v>
      </c>
      <c r="I3" s="6">
        <v>41.666666666666664</v>
      </c>
      <c r="J3" s="6">
        <v>41.785714285714285</v>
      </c>
      <c r="K3" s="6">
        <v>43.823529411764703</v>
      </c>
      <c r="L3" s="108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0">
        <v>45.714285714285715</v>
      </c>
      <c r="R3" s="6">
        <v>40.833333333333336</v>
      </c>
      <c r="S3" s="47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0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132">
        <v>42.5</v>
      </c>
      <c r="AI3" s="132">
        <v>42.785714285714299</v>
      </c>
      <c r="AJ3" s="135">
        <v>43.85</v>
      </c>
      <c r="AK3" s="137">
        <v>44.29</v>
      </c>
      <c r="AL3" s="169">
        <v>41.461538461538503</v>
      </c>
      <c r="AM3" s="170">
        <f t="shared" ref="AM3:AM44" si="0">(AL3-Z3)/Z3*100</f>
        <v>-15.384615384615302</v>
      </c>
      <c r="AN3" s="170">
        <f t="shared" ref="AN3:AN44" si="1">(AL3-AK3)/AK3*100</f>
        <v>-6.3862306129182587</v>
      </c>
      <c r="AO3" s="172"/>
      <c r="AP3" s="141"/>
    </row>
    <row r="4" spans="1:42" ht="15" customHeight="1" thickBot="1" x14ac:dyDescent="0.4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4">
        <v>504.05677655677698</v>
      </c>
      <c r="H4" s="20">
        <v>538.57142857142901</v>
      </c>
      <c r="I4" s="6">
        <v>581.81818181818187</v>
      </c>
      <c r="J4" s="6">
        <v>583.367346938776</v>
      </c>
      <c r="K4" s="6">
        <v>550.47619047619037</v>
      </c>
      <c r="L4" s="108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0">
        <v>581.97802197802207</v>
      </c>
      <c r="R4" s="6">
        <v>560.00000000000011</v>
      </c>
      <c r="S4" s="47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0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132">
        <v>520.47619047619003</v>
      </c>
      <c r="AI4" s="132">
        <v>539.59285714285704</v>
      </c>
      <c r="AJ4" s="135">
        <v>576.62</v>
      </c>
      <c r="AK4" s="137">
        <v>559.27</v>
      </c>
      <c r="AL4" s="169">
        <v>498.73469387755102</v>
      </c>
      <c r="AM4" s="170">
        <f t="shared" si="0"/>
        <v>-8.02408731652244</v>
      </c>
      <c r="AN4" s="170">
        <f t="shared" si="1"/>
        <v>-10.8239859320988</v>
      </c>
      <c r="AO4" s="172"/>
      <c r="AP4" s="141"/>
    </row>
    <row r="5" spans="1:42" ht="15" customHeight="1" thickBot="1" x14ac:dyDescent="0.4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4">
        <v>461.08193277310926</v>
      </c>
      <c r="H5" s="20">
        <v>476</v>
      </c>
      <c r="I5" s="6">
        <v>420.99</v>
      </c>
      <c r="J5" s="6">
        <v>426.30952380952402</v>
      </c>
      <c r="K5" s="6">
        <v>421.69312169312201</v>
      </c>
      <c r="L5" s="108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0">
        <v>537.14285714285722</v>
      </c>
      <c r="R5" s="6">
        <v>525.42296918767499</v>
      </c>
      <c r="S5" s="47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0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132">
        <v>472.27513227513202</v>
      </c>
      <c r="AI5" s="132">
        <v>500.77714285714302</v>
      </c>
      <c r="AJ5" s="135">
        <v>527.47</v>
      </c>
      <c r="AK5" s="137">
        <v>508.2</v>
      </c>
      <c r="AL5" s="169">
        <v>440.81632653061223</v>
      </c>
      <c r="AM5" s="170">
        <f t="shared" si="0"/>
        <v>-11.987613071469347</v>
      </c>
      <c r="AN5" s="170">
        <f t="shared" si="1"/>
        <v>-13.259282461508809</v>
      </c>
      <c r="AO5" s="172"/>
      <c r="AP5" s="141"/>
    </row>
    <row r="6" spans="1:42" ht="15" customHeight="1" thickBot="1" x14ac:dyDescent="0.4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4">
        <v>1212.69841269841</v>
      </c>
      <c r="H6" s="20">
        <v>1160</v>
      </c>
      <c r="I6" s="6">
        <v>927.77833333333331</v>
      </c>
      <c r="J6" s="6">
        <v>1030</v>
      </c>
      <c r="K6" s="6">
        <v>1065.323102823103</v>
      </c>
      <c r="L6" s="108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0">
        <v>895.83333333333337</v>
      </c>
      <c r="R6" s="6">
        <v>888.88888888888891</v>
      </c>
      <c r="S6" s="47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109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132">
        <v>1050</v>
      </c>
      <c r="AI6" s="132">
        <v>1043.48</v>
      </c>
      <c r="AJ6" s="135">
        <v>1142.8599999999999</v>
      </c>
      <c r="AK6" s="137">
        <v>1150</v>
      </c>
      <c r="AL6" s="169">
        <v>1125</v>
      </c>
      <c r="AM6" s="170">
        <f t="shared" si="0"/>
        <v>12.595419847328278</v>
      </c>
      <c r="AN6" s="170">
        <f t="shared" si="1"/>
        <v>-2.1739130434782608</v>
      </c>
      <c r="AO6" s="172"/>
      <c r="AP6" s="141"/>
    </row>
    <row r="7" spans="1:42" ht="15" customHeight="1" thickBot="1" x14ac:dyDescent="0.4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4">
        <v>1395.9821428571429</v>
      </c>
      <c r="H7" s="20">
        <v>1420.3921568627452</v>
      </c>
      <c r="I7" s="6">
        <v>1397.4785714285715</v>
      </c>
      <c r="J7" s="8">
        <v>1397.590369714286</v>
      </c>
      <c r="K7" s="6">
        <v>1367.652859960552</v>
      </c>
      <c r="L7" s="108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0">
        <v>1369.0541781450872</v>
      </c>
      <c r="R7" s="6">
        <v>1370</v>
      </c>
      <c r="S7" s="47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0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132">
        <v>1450</v>
      </c>
      <c r="AI7" s="132">
        <v>1408.73</v>
      </c>
      <c r="AJ7" s="135">
        <v>1468.75</v>
      </c>
      <c r="AK7" s="137">
        <v>1472.22</v>
      </c>
      <c r="AL7" s="169">
        <v>1452.3809523809523</v>
      </c>
      <c r="AM7" s="170">
        <f t="shared" si="0"/>
        <v>-2.6181353767559767</v>
      </c>
      <c r="AN7" s="170">
        <f t="shared" si="1"/>
        <v>-1.3475599855352958</v>
      </c>
      <c r="AO7" s="172"/>
      <c r="AP7" s="141"/>
    </row>
    <row r="8" spans="1:42" ht="15" customHeight="1" thickBot="1" x14ac:dyDescent="0.4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4">
        <v>356</v>
      </c>
      <c r="H8" s="20">
        <v>350</v>
      </c>
      <c r="I8" s="6">
        <v>381.25</v>
      </c>
      <c r="J8" s="8">
        <v>381.28050000000002</v>
      </c>
      <c r="K8" s="6">
        <v>385.71428571428572</v>
      </c>
      <c r="L8" s="108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0">
        <v>327.27272727272725</v>
      </c>
      <c r="R8" s="6">
        <v>324.444444444444</v>
      </c>
      <c r="S8" s="47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0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132">
        <v>318.18181818181819</v>
      </c>
      <c r="AI8" s="132">
        <v>322.72727272727275</v>
      </c>
      <c r="AJ8" s="135">
        <v>327.78</v>
      </c>
      <c r="AK8" s="137">
        <v>325</v>
      </c>
      <c r="AL8" s="169">
        <v>311.11111111111109</v>
      </c>
      <c r="AM8" s="170">
        <f t="shared" si="0"/>
        <v>-11.11111111111112</v>
      </c>
      <c r="AN8" s="170">
        <f t="shared" si="1"/>
        <v>-4.2735042735042814</v>
      </c>
      <c r="AO8" s="172"/>
      <c r="AP8" s="141"/>
    </row>
    <row r="9" spans="1:42" ht="15" customHeight="1" thickBot="1" x14ac:dyDescent="0.4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4">
        <v>275</v>
      </c>
      <c r="H9" s="20">
        <v>272.72727272727275</v>
      </c>
      <c r="I9" s="6">
        <v>335.71428571428572</v>
      </c>
      <c r="J9" s="6">
        <v>311.11111111111109</v>
      </c>
      <c r="K9" s="6">
        <v>303.84615384615387</v>
      </c>
      <c r="L9" s="108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0">
        <v>272.72727272727275</v>
      </c>
      <c r="R9" s="6">
        <v>260</v>
      </c>
      <c r="S9" s="47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0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132">
        <v>318.18181818181819</v>
      </c>
      <c r="AI9" s="132">
        <v>300</v>
      </c>
      <c r="AJ9" s="135">
        <v>333.33</v>
      </c>
      <c r="AK9" s="137">
        <v>295</v>
      </c>
      <c r="AL9" s="169">
        <v>290.90909090909093</v>
      </c>
      <c r="AM9" s="170">
        <f t="shared" si="0"/>
        <v>10.344827586206911</v>
      </c>
      <c r="AN9" s="170">
        <f t="shared" si="1"/>
        <v>-1.3867488443759541</v>
      </c>
      <c r="AO9" s="172"/>
      <c r="AP9" s="141"/>
    </row>
    <row r="10" spans="1:42" ht="15" customHeight="1" x14ac:dyDescent="0.35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5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1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100">
        <v>374.70473893741206</v>
      </c>
      <c r="AD10" s="100">
        <v>375.04197320245567</v>
      </c>
      <c r="AE10" s="101">
        <v>382.02</v>
      </c>
      <c r="AF10" s="7">
        <v>382.03</v>
      </c>
      <c r="AG10" s="17">
        <v>382.25921799999998</v>
      </c>
      <c r="AH10" s="132">
        <v>380</v>
      </c>
      <c r="AI10">
        <v>383.04</v>
      </c>
      <c r="AJ10" s="136">
        <v>492.63528940999998</v>
      </c>
      <c r="AK10" s="138">
        <v>497.06900701468993</v>
      </c>
      <c r="AL10" s="17">
        <v>497.46666222030166</v>
      </c>
      <c r="AM10" s="170">
        <f t="shared" si="0"/>
        <v>34.440851988666459</v>
      </c>
      <c r="AN10" s="170">
        <f t="shared" si="1"/>
        <v>7.9999999999994992E-2</v>
      </c>
      <c r="AO10" s="172"/>
      <c r="AP10" s="141"/>
    </row>
    <row r="11" spans="1:42" ht="15" customHeight="1" x14ac:dyDescent="0.35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4">
        <v>900</v>
      </c>
      <c r="H11" s="20">
        <v>850</v>
      </c>
      <c r="I11" s="6">
        <v>900</v>
      </c>
      <c r="J11" s="8">
        <v>900.07200000000012</v>
      </c>
      <c r="K11" s="6">
        <v>842.857142857143</v>
      </c>
      <c r="L11" s="108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0">
        <v>700</v>
      </c>
      <c r="R11" s="6">
        <v>700</v>
      </c>
      <c r="S11" s="47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100">
        <v>723.63461771120262</v>
      </c>
      <c r="AD11" s="100">
        <v>724.21352540537157</v>
      </c>
      <c r="AE11" s="101">
        <v>701.29399999999998</v>
      </c>
      <c r="AF11" s="7">
        <v>692.03179999999998</v>
      </c>
      <c r="AG11" s="17">
        <v>692.51622225999995</v>
      </c>
      <c r="AH11" s="133">
        <v>706.21</v>
      </c>
      <c r="AI11" s="17">
        <v>709.74104999999997</v>
      </c>
      <c r="AJ11" s="17">
        <v>713.99949630000003</v>
      </c>
      <c r="AK11" s="138">
        <v>719.71149227040007</v>
      </c>
      <c r="AL11" s="17">
        <v>720.21529031498926</v>
      </c>
      <c r="AM11" s="170">
        <f t="shared" si="0"/>
        <v>0.23481076019940214</v>
      </c>
      <c r="AN11" s="170">
        <f t="shared" si="1"/>
        <v>6.999999999998735E-2</v>
      </c>
      <c r="AO11" s="172"/>
      <c r="AP11" s="141"/>
    </row>
    <row r="12" spans="1:42" ht="15" customHeight="1" x14ac:dyDescent="0.35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4">
        <v>1000</v>
      </c>
      <c r="H12" s="20">
        <v>1050</v>
      </c>
      <c r="I12" s="6">
        <v>1150</v>
      </c>
      <c r="J12" s="6">
        <v>900</v>
      </c>
      <c r="K12" s="6">
        <v>933.69903320722995</v>
      </c>
      <c r="L12" s="108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0">
        <v>950</v>
      </c>
      <c r="R12" s="6">
        <v>968</v>
      </c>
      <c r="S12" s="47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100">
        <v>962.45574570643851</v>
      </c>
      <c r="AD12" s="100">
        <v>963.32195587757417</v>
      </c>
      <c r="AE12" s="101">
        <v>913.02</v>
      </c>
      <c r="AF12" s="7">
        <v>886.23</v>
      </c>
      <c r="AG12" s="17">
        <v>886.67311499999994</v>
      </c>
      <c r="AH12" s="133">
        <v>872.03</v>
      </c>
      <c r="AI12" s="17">
        <v>876.39014999999984</v>
      </c>
      <c r="AJ12" s="17">
        <v>881.64849089999984</v>
      </c>
      <c r="AK12" s="138">
        <v>888.70167882719988</v>
      </c>
      <c r="AL12" s="17">
        <v>889.32377000237886</v>
      </c>
      <c r="AM12" s="170">
        <f t="shared" si="0"/>
        <v>-6.8952785889311405</v>
      </c>
      <c r="AN12" s="170">
        <f t="shared" si="1"/>
        <v>6.9999999999993262E-2</v>
      </c>
      <c r="AO12" s="172"/>
      <c r="AP12" s="141"/>
    </row>
    <row r="13" spans="1:42" ht="15" customHeight="1" thickBot="1" x14ac:dyDescent="0.4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5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108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0">
        <v>140</v>
      </c>
      <c r="R13" s="6">
        <v>150</v>
      </c>
      <c r="S13" s="47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0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132">
        <v>160</v>
      </c>
      <c r="AI13" s="132">
        <v>170</v>
      </c>
      <c r="AJ13" s="17">
        <v>171.02</v>
      </c>
      <c r="AK13" s="138">
        <v>171.10551000000001</v>
      </c>
      <c r="AL13" s="17">
        <v>171.12262055100001</v>
      </c>
      <c r="AM13" s="170">
        <f t="shared" si="0"/>
        <v>-6.3197332750001642</v>
      </c>
      <c r="AN13" s="170">
        <f t="shared" si="1"/>
        <v>1.0000000000001055E-2</v>
      </c>
      <c r="AO13" s="172"/>
      <c r="AP13" s="141"/>
    </row>
    <row r="14" spans="1:42" ht="15" customHeight="1" thickBot="1" x14ac:dyDescent="0.4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4">
        <v>187.5</v>
      </c>
      <c r="H14" s="20">
        <v>192.14285714285714</v>
      </c>
      <c r="I14" s="6">
        <v>204.54545454545453</v>
      </c>
      <c r="J14" s="6">
        <v>208.66666666666666</v>
      </c>
      <c r="K14" s="6">
        <v>202.22222222222223</v>
      </c>
      <c r="L14" s="108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0">
        <v>183.84615384615384</v>
      </c>
      <c r="R14" s="6">
        <v>193.33333333333334</v>
      </c>
      <c r="S14" s="47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0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132">
        <v>189.16666666666666</v>
      </c>
      <c r="AI14" s="132">
        <v>195.71428571428601</v>
      </c>
      <c r="AJ14" s="137">
        <v>195</v>
      </c>
      <c r="AK14" s="137">
        <v>195.43</v>
      </c>
      <c r="AL14" s="169">
        <v>192.14285714285714</v>
      </c>
      <c r="AM14" s="170">
        <f t="shared" si="0"/>
        <v>1.1278195488721783</v>
      </c>
      <c r="AN14" s="170">
        <f t="shared" si="1"/>
        <v>-1.6820052484996511</v>
      </c>
      <c r="AO14" s="172"/>
      <c r="AP14" s="141"/>
    </row>
    <row r="15" spans="1:42" ht="15" customHeight="1" thickBot="1" x14ac:dyDescent="0.4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4">
        <v>1450</v>
      </c>
      <c r="H15" s="20">
        <v>1400</v>
      </c>
      <c r="I15" s="6">
        <v>1250</v>
      </c>
      <c r="J15" s="6">
        <v>1300</v>
      </c>
      <c r="K15" s="6">
        <v>1300</v>
      </c>
      <c r="L15" s="108">
        <v>1350</v>
      </c>
      <c r="M15" s="13">
        <v>1350</v>
      </c>
      <c r="N15" s="6">
        <v>1300</v>
      </c>
      <c r="O15" s="6">
        <v>1250</v>
      </c>
      <c r="P15" s="6">
        <v>1375</v>
      </c>
      <c r="Q15" s="20">
        <v>1300</v>
      </c>
      <c r="R15" s="6">
        <v>1300</v>
      </c>
      <c r="S15" s="47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0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132">
        <v>1900</v>
      </c>
      <c r="AI15" s="132">
        <v>1905</v>
      </c>
      <c r="AJ15" s="135">
        <v>1933.33</v>
      </c>
      <c r="AK15" s="137">
        <v>1950</v>
      </c>
      <c r="AL15" s="169">
        <v>2000</v>
      </c>
      <c r="AM15" s="170">
        <f t="shared" si="0"/>
        <v>26.984126984126984</v>
      </c>
      <c r="AN15" s="170">
        <f t="shared" si="1"/>
        <v>2.5641025641025639</v>
      </c>
      <c r="AO15" s="172"/>
      <c r="AP15" s="141"/>
    </row>
    <row r="16" spans="1:42" ht="15" customHeight="1" thickBot="1" x14ac:dyDescent="0.4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4">
        <v>410.1010101010101</v>
      </c>
      <c r="H16" s="20">
        <v>390.51282051282101</v>
      </c>
      <c r="I16" s="6">
        <v>361.57333333333298</v>
      </c>
      <c r="J16" s="8">
        <v>361.60225919999965</v>
      </c>
      <c r="K16" s="6">
        <v>321.875</v>
      </c>
      <c r="L16" s="108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0">
        <v>267.06349206349205</v>
      </c>
      <c r="R16" s="6">
        <v>253.33333333333334</v>
      </c>
      <c r="S16" s="47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0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132">
        <v>170</v>
      </c>
      <c r="AI16" s="132">
        <v>219.04714285714286</v>
      </c>
      <c r="AJ16" s="135">
        <v>210.26</v>
      </c>
      <c r="AK16" s="137">
        <v>208.6</v>
      </c>
      <c r="AL16" s="169">
        <v>235.89743589743597</v>
      </c>
      <c r="AM16" s="170">
        <f t="shared" si="0"/>
        <v>28.537782922837117</v>
      </c>
      <c r="AN16" s="170">
        <f t="shared" si="1"/>
        <v>13.086019126287621</v>
      </c>
      <c r="AO16" s="172"/>
      <c r="AP16" s="141"/>
    </row>
    <row r="17" spans="1:42" ht="15" customHeight="1" thickBot="1" x14ac:dyDescent="0.4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4">
        <v>448.27160493827199</v>
      </c>
      <c r="H17" s="20">
        <v>424.920634920635</v>
      </c>
      <c r="I17" s="6">
        <v>394.81333333333299</v>
      </c>
      <c r="J17" s="8">
        <v>394.8449183999997</v>
      </c>
      <c r="K17" s="6">
        <v>350.06535947712399</v>
      </c>
      <c r="L17" s="108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0">
        <v>301.58730158730162</v>
      </c>
      <c r="R17" s="6">
        <v>294.44444444444446</v>
      </c>
      <c r="S17" s="47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0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132">
        <v>227.77777777777783</v>
      </c>
      <c r="AI17" s="132">
        <v>247.62000000000003</v>
      </c>
      <c r="AJ17" s="135">
        <v>254.36</v>
      </c>
      <c r="AK17" s="137">
        <v>228.49</v>
      </c>
      <c r="AL17" s="169">
        <v>230.7692307692308</v>
      </c>
      <c r="AM17" s="170">
        <f t="shared" si="0"/>
        <v>1.7565112053301084</v>
      </c>
      <c r="AN17" s="170">
        <f t="shared" si="1"/>
        <v>0.99751882762081179</v>
      </c>
      <c r="AO17" s="172"/>
      <c r="AP17" s="141"/>
    </row>
    <row r="18" spans="1:42" ht="15" customHeight="1" x14ac:dyDescent="0.35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5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1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100">
        <f>Z18*1.008</f>
        <v>912.43894321439996</v>
      </c>
      <c r="AC18" s="100">
        <v>917.00113793047183</v>
      </c>
      <c r="AD18" s="100">
        <v>923.420145895985</v>
      </c>
      <c r="AE18" s="101">
        <v>901.89</v>
      </c>
      <c r="AF18" s="7">
        <v>898.01</v>
      </c>
      <c r="AG18" s="17">
        <v>898.5488059999999</v>
      </c>
      <c r="AH18" s="133">
        <v>889.37</v>
      </c>
      <c r="AI18" s="17">
        <v>889.81468499999994</v>
      </c>
      <c r="AJ18" s="17">
        <v>890.61551821649982</v>
      </c>
      <c r="AK18" s="138">
        <v>896.84982684401518</v>
      </c>
      <c r="AL18" s="17">
        <v>897.5673067054903</v>
      </c>
      <c r="AM18" s="170">
        <f t="shared" si="0"/>
        <v>-0.84291646169453038</v>
      </c>
      <c r="AN18" s="170">
        <f t="shared" si="1"/>
        <v>7.9999999999988886E-2</v>
      </c>
      <c r="AO18" s="172"/>
      <c r="AP18" s="141"/>
    </row>
    <row r="19" spans="1:42" ht="15" customHeight="1" thickBot="1" x14ac:dyDescent="0.4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0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1">
        <v>2296.4700287837995</v>
      </c>
      <c r="R19" s="21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100">
        <f>Z19*1.006</f>
        <v>2171.38939759</v>
      </c>
      <c r="AC19" s="100">
        <v>2182.2463445779499</v>
      </c>
      <c r="AD19" s="100">
        <v>2193.1575763008395</v>
      </c>
      <c r="AE19" s="6">
        <v>2151.0416666666702</v>
      </c>
      <c r="AF19" s="7">
        <v>2100.25</v>
      </c>
      <c r="AG19" s="17">
        <v>2101.5101500000001</v>
      </c>
      <c r="AH19" s="133">
        <v>2031.02</v>
      </c>
      <c r="AI19" s="17">
        <v>2032.0355099999999</v>
      </c>
      <c r="AJ19" s="17">
        <v>2033.8643419589998</v>
      </c>
      <c r="AK19" s="138">
        <v>2048.1013923527125</v>
      </c>
      <c r="AL19">
        <v>2049.7398734665944</v>
      </c>
      <c r="AM19" s="170">
        <f t="shared" si="0"/>
        <v>-5.0359960771648513</v>
      </c>
      <c r="AN19" s="170">
        <f t="shared" si="1"/>
        <v>7.999999999998586E-2</v>
      </c>
      <c r="AO19" s="172"/>
      <c r="AP19" s="141"/>
    </row>
    <row r="20" spans="1:42" ht="15" customHeight="1" thickBot="1" x14ac:dyDescent="0.4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4">
        <v>279.5767195767196</v>
      </c>
      <c r="H20" s="20">
        <v>256.78571428571433</v>
      </c>
      <c r="I20" s="6">
        <v>261.149</v>
      </c>
      <c r="J20" s="6">
        <v>276.1904761904762</v>
      </c>
      <c r="K20" s="6">
        <v>272.931235431235</v>
      </c>
      <c r="L20" s="108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0">
        <v>289.88695891921702</v>
      </c>
      <c r="R20" s="6">
        <v>259.50216450216499</v>
      </c>
      <c r="S20" s="47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0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132">
        <v>155.166666666667</v>
      </c>
      <c r="AI20" s="132">
        <v>171.16333333333299</v>
      </c>
      <c r="AJ20" s="135">
        <v>183.17</v>
      </c>
      <c r="AK20" s="137">
        <v>222.22</v>
      </c>
      <c r="AL20" s="169">
        <v>238.843904633378</v>
      </c>
      <c r="AM20" s="170">
        <f t="shared" si="0"/>
        <v>11.255900149536076</v>
      </c>
      <c r="AN20" s="170">
        <f t="shared" si="1"/>
        <v>7.480831893339035</v>
      </c>
      <c r="AO20" s="172"/>
      <c r="AP20" s="141"/>
    </row>
    <row r="21" spans="1:42" ht="15" customHeight="1" thickBot="1" x14ac:dyDescent="0.4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4">
        <v>433.33333333333297</v>
      </c>
      <c r="H21" s="20">
        <v>440</v>
      </c>
      <c r="I21" s="6">
        <v>420</v>
      </c>
      <c r="J21" s="6">
        <v>422.85714285714283</v>
      </c>
      <c r="K21" s="6">
        <v>400</v>
      </c>
      <c r="L21" s="108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0">
        <v>300</v>
      </c>
      <c r="R21" s="101">
        <v>300.27</v>
      </c>
      <c r="S21" s="47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0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132">
        <v>280</v>
      </c>
      <c r="AI21" s="132">
        <v>285.27548100000001</v>
      </c>
      <c r="AJ21" s="137">
        <v>400</v>
      </c>
      <c r="AK21" s="137">
        <v>410</v>
      </c>
      <c r="AL21" s="169">
        <v>402</v>
      </c>
      <c r="AM21" s="170">
        <f t="shared" si="0"/>
        <v>16.521739130434781</v>
      </c>
      <c r="AN21" s="170">
        <f t="shared" si="1"/>
        <v>-1.9512195121951219</v>
      </c>
      <c r="AO21" s="172"/>
      <c r="AP21" s="141"/>
    </row>
    <row r="22" spans="1:42" ht="15" customHeight="1" thickBot="1" x14ac:dyDescent="0.4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4">
        <v>340</v>
      </c>
      <c r="H22" s="20">
        <v>347.142857142857</v>
      </c>
      <c r="I22" s="6">
        <v>329.16666666666669</v>
      </c>
      <c r="J22" s="6">
        <v>320</v>
      </c>
      <c r="K22" s="6">
        <v>362.22222222222223</v>
      </c>
      <c r="L22" s="108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0">
        <v>295.10204081632702</v>
      </c>
      <c r="R22" s="6">
        <v>287.61904761904765</v>
      </c>
      <c r="S22" s="47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0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132">
        <v>260</v>
      </c>
      <c r="AI22" s="132">
        <v>285.71428571428572</v>
      </c>
      <c r="AJ22" s="135">
        <v>335.38</v>
      </c>
      <c r="AK22" s="137">
        <v>338.46</v>
      </c>
      <c r="AL22" s="169">
        <v>320.57142857142901</v>
      </c>
      <c r="AM22" s="170">
        <f t="shared" si="0"/>
        <v>21.97616363343549</v>
      </c>
      <c r="AN22" s="170">
        <f t="shared" si="1"/>
        <v>-5.2852837642767154</v>
      </c>
      <c r="AO22" s="172"/>
      <c r="AP22" s="141"/>
    </row>
    <row r="23" spans="1:42" ht="15" customHeight="1" thickBot="1" x14ac:dyDescent="0.4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7">
        <v>328.79</v>
      </c>
      <c r="G23" s="30">
        <v>315.45</v>
      </c>
      <c r="H23" s="20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100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133">
        <v>311.05</v>
      </c>
      <c r="AI23" s="17">
        <v>313.53840000000002</v>
      </c>
      <c r="AJ23" s="17">
        <v>315.41963040000002</v>
      </c>
      <c r="AK23" s="17">
        <v>317.94298744320002</v>
      </c>
      <c r="AL23" s="17">
        <v>318.10195893692162</v>
      </c>
      <c r="AM23" s="170">
        <f t="shared" si="0"/>
        <v>-3.7785568271339982</v>
      </c>
      <c r="AN23" s="170">
        <f t="shared" si="1"/>
        <v>4.9999999999998254E-2</v>
      </c>
      <c r="AO23" s="172"/>
      <c r="AP23" s="141"/>
    </row>
    <row r="24" spans="1:42" ht="15" customHeight="1" thickBot="1" x14ac:dyDescent="0.4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4">
        <v>480</v>
      </c>
      <c r="H24" s="20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0">
        <v>400</v>
      </c>
      <c r="R24" s="6">
        <v>400</v>
      </c>
      <c r="S24" s="47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0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132">
        <v>416</v>
      </c>
      <c r="AI24" s="132">
        <v>420.75342000000001</v>
      </c>
      <c r="AJ24" s="137">
        <v>480</v>
      </c>
      <c r="AK24" s="137">
        <v>483.33</v>
      </c>
      <c r="AL24" s="169">
        <v>460</v>
      </c>
      <c r="AM24" s="170">
        <f t="shared" si="0"/>
        <v>10.576923076923077</v>
      </c>
      <c r="AN24" s="170">
        <f t="shared" si="1"/>
        <v>-4.8269298408954509</v>
      </c>
      <c r="AO24" s="172"/>
      <c r="AP24" s="141"/>
    </row>
    <row r="25" spans="1:42" ht="15" customHeight="1" thickBot="1" x14ac:dyDescent="0.4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4">
        <v>445.322051685688</v>
      </c>
      <c r="H25" s="20">
        <v>446.78571428571433</v>
      </c>
      <c r="I25" s="6">
        <v>579.19749999999999</v>
      </c>
      <c r="J25" s="6">
        <v>459.87654320987701</v>
      </c>
      <c r="K25" s="6">
        <v>390.854240246823</v>
      </c>
      <c r="L25" s="108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0">
        <v>315.22774327122158</v>
      </c>
      <c r="R25" s="6">
        <v>340.57142857142901</v>
      </c>
      <c r="S25" s="47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0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132">
        <v>244.90093240093199</v>
      </c>
      <c r="AI25" s="132">
        <v>280.66300000000001</v>
      </c>
      <c r="AJ25" s="135">
        <v>302.02</v>
      </c>
      <c r="AK25" s="137">
        <v>335.9</v>
      </c>
      <c r="AL25" s="169">
        <v>295.941749417734</v>
      </c>
      <c r="AM25" s="170">
        <f t="shared" si="0"/>
        <v>16.369395508898162</v>
      </c>
      <c r="AN25" s="170">
        <f t="shared" si="1"/>
        <v>-11.895876922377486</v>
      </c>
      <c r="AO25" s="172"/>
      <c r="AP25" s="141"/>
    </row>
    <row r="26" spans="1:42" ht="15" customHeight="1" thickBot="1" x14ac:dyDescent="0.4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4">
        <v>312.6994583516323</v>
      </c>
      <c r="H26" s="20">
        <v>326.830357142857</v>
      </c>
      <c r="I26" s="6">
        <v>395.12142857142902</v>
      </c>
      <c r="J26" s="6">
        <v>305.61476041352199</v>
      </c>
      <c r="K26" s="6">
        <v>297.73504273504301</v>
      </c>
      <c r="L26" s="108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0">
        <v>319.21754171754202</v>
      </c>
      <c r="R26" s="6">
        <v>298.49816849816801</v>
      </c>
      <c r="S26" s="47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0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132">
        <v>200.381956774293</v>
      </c>
      <c r="AI26" s="132">
        <v>207.71999999999997</v>
      </c>
      <c r="AJ26" s="135">
        <v>197.81</v>
      </c>
      <c r="AK26" s="137">
        <v>210.4</v>
      </c>
      <c r="AL26" s="169">
        <v>277.88910647526251</v>
      </c>
      <c r="AM26" s="170">
        <f t="shared" si="0"/>
        <v>31.364875283306159</v>
      </c>
      <c r="AN26" s="170">
        <f t="shared" si="1"/>
        <v>32.076571518660884</v>
      </c>
      <c r="AO26" s="172"/>
      <c r="AP26" s="141"/>
    </row>
    <row r="27" spans="1:42" ht="15" customHeight="1" thickBot="1" x14ac:dyDescent="0.4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108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0">
        <v>1250</v>
      </c>
      <c r="R27" s="21">
        <v>1251.1249999999998</v>
      </c>
      <c r="S27" s="47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0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133">
        <v>1402.65</v>
      </c>
      <c r="AI27" s="132">
        <v>1450.91</v>
      </c>
      <c r="AJ27" s="135">
        <v>1485.71</v>
      </c>
      <c r="AK27" s="138">
        <v>1497.5956800000001</v>
      </c>
      <c r="AL27" s="17">
        <v>1498.793756544</v>
      </c>
      <c r="AM27" s="170">
        <f t="shared" si="0"/>
        <v>14.827756260946467</v>
      </c>
      <c r="AN27" s="170">
        <f t="shared" si="1"/>
        <v>7.9999999999988788E-2</v>
      </c>
      <c r="AO27" s="172"/>
      <c r="AP27" s="141"/>
    </row>
    <row r="28" spans="1:42" ht="15" customHeight="1" thickBot="1" x14ac:dyDescent="0.4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108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47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0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133">
        <v>900.58</v>
      </c>
      <c r="AI28" s="132">
        <v>875</v>
      </c>
      <c r="AJ28" s="135">
        <v>966.67</v>
      </c>
      <c r="AK28" s="137">
        <v>1000</v>
      </c>
      <c r="AL28" s="169">
        <v>1042.8571428571399</v>
      </c>
      <c r="AM28" s="170">
        <f t="shared" si="0"/>
        <v>6.4139941690959112</v>
      </c>
      <c r="AN28" s="170">
        <f t="shared" si="1"/>
        <v>4.2857142857139934</v>
      </c>
      <c r="AO28" s="172"/>
      <c r="AP28" s="141"/>
    </row>
    <row r="29" spans="1:42" ht="15" customHeight="1" thickBot="1" x14ac:dyDescent="0.4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108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0">
        <v>205</v>
      </c>
      <c r="R29" s="6">
        <v>214</v>
      </c>
      <c r="S29" s="47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0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132">
        <v>285.31</v>
      </c>
      <c r="AI29" s="132">
        <v>310</v>
      </c>
      <c r="AJ29" s="137">
        <v>400</v>
      </c>
      <c r="AK29" s="137">
        <v>400</v>
      </c>
      <c r="AL29" s="169">
        <v>435.75312400000001</v>
      </c>
      <c r="AM29" s="170">
        <f t="shared" si="0"/>
        <v>45.251041333333333</v>
      </c>
      <c r="AN29" s="170">
        <f t="shared" si="1"/>
        <v>8.9382810000000035</v>
      </c>
      <c r="AO29" s="172"/>
      <c r="AP29" s="141"/>
    </row>
    <row r="30" spans="1:42" ht="15" customHeight="1" thickBot="1" x14ac:dyDescent="0.4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108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0">
        <v>155.71428571428601</v>
      </c>
      <c r="R30" s="6">
        <v>132.61904761904799</v>
      </c>
      <c r="S30" s="47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0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132">
        <v>182.22222222222223</v>
      </c>
      <c r="AI30" s="132">
        <v>174.444444444444</v>
      </c>
      <c r="AJ30" s="135">
        <v>109.13</v>
      </c>
      <c r="AK30" s="137">
        <v>118.91</v>
      </c>
      <c r="AL30" s="169">
        <v>123.70689655172413</v>
      </c>
      <c r="AM30" s="170">
        <f t="shared" si="0"/>
        <v>-3.4482758620689733</v>
      </c>
      <c r="AN30" s="170">
        <f t="shared" si="1"/>
        <v>4.0340564727307475</v>
      </c>
      <c r="AO30" s="172"/>
      <c r="AP30" s="141"/>
    </row>
    <row r="31" spans="1:42" ht="15" customHeight="1" thickBot="1" x14ac:dyDescent="0.4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108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0">
        <v>905.55555555555998</v>
      </c>
      <c r="R31" s="6">
        <v>1066.6666666666667</v>
      </c>
      <c r="S31" s="47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0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133">
        <v>970</v>
      </c>
      <c r="AI31" s="17">
        <v>970.58199999999988</v>
      </c>
      <c r="AJ31" s="135">
        <v>1005.88</v>
      </c>
      <c r="AK31" s="17">
        <v>1014.9329199999999</v>
      </c>
      <c r="AL31" s="169">
        <v>984.64052287581001</v>
      </c>
      <c r="AM31" s="170">
        <f t="shared" si="0"/>
        <v>-10.518594120140357</v>
      </c>
      <c r="AN31" s="170">
        <f t="shared" si="1"/>
        <v>-2.9846698759352344</v>
      </c>
      <c r="AO31" s="172"/>
      <c r="AP31" s="141"/>
    </row>
    <row r="32" spans="1:42" ht="15" customHeight="1" thickBot="1" x14ac:dyDescent="0.4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108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0">
        <v>777.82738095238096</v>
      </c>
      <c r="R32" s="6">
        <v>800.22043316161</v>
      </c>
      <c r="S32" s="47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0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132">
        <v>891.35802469135797</v>
      </c>
      <c r="AI32" s="132">
        <v>907.221</v>
      </c>
      <c r="AJ32" s="135">
        <v>990.97</v>
      </c>
      <c r="AK32" s="137">
        <v>991.11</v>
      </c>
      <c r="AL32" s="17">
        <f>AJ32*1.0006</f>
        <v>991.56458199999997</v>
      </c>
      <c r="AM32" s="170">
        <f t="shared" si="0"/>
        <v>2.5450313872556372</v>
      </c>
      <c r="AN32" s="170">
        <f t="shared" si="1"/>
        <v>4.5865948280206979E-2</v>
      </c>
      <c r="AO32" s="172"/>
      <c r="AP32" s="141"/>
    </row>
    <row r="33" spans="1:42" ht="15" customHeight="1" x14ac:dyDescent="0.35">
      <c r="A33" s="3" t="s">
        <v>32</v>
      </c>
      <c r="B33" s="13">
        <v>1042.43</v>
      </c>
      <c r="C33" s="29">
        <v>951.3</v>
      </c>
      <c r="D33" s="29">
        <v>953</v>
      </c>
      <c r="E33" s="29">
        <v>954.7</v>
      </c>
      <c r="F33" s="29">
        <v>956.4</v>
      </c>
      <c r="G33" s="29">
        <v>951</v>
      </c>
      <c r="H33" s="29">
        <v>959.8</v>
      </c>
      <c r="I33" s="29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0">
        <v>985.57894736842002</v>
      </c>
      <c r="R33" s="21">
        <v>986.46596842105146</v>
      </c>
      <c r="S33" s="47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100">
        <v>1311.57936</v>
      </c>
      <c r="AD33" s="6">
        <v>1294.4373399999999</v>
      </c>
      <c r="AE33" s="101">
        <v>1239.2539999999999</v>
      </c>
      <c r="AF33" s="7">
        <v>1176.22</v>
      </c>
      <c r="AG33">
        <v>1185.62976</v>
      </c>
      <c r="AH33" s="133">
        <v>1190</v>
      </c>
      <c r="AI33" s="17">
        <v>1190.7139999999999</v>
      </c>
      <c r="AJ33" s="17">
        <v>1196.6675699999998</v>
      </c>
      <c r="AK33" s="138">
        <v>1206.2409105599997</v>
      </c>
      <c r="AL33" s="17">
        <f>AJ33*1.0006</f>
        <v>1197.3855705419999</v>
      </c>
      <c r="AM33" s="170">
        <f t="shared" si="0"/>
        <v>-5.3450141864031728</v>
      </c>
      <c r="AN33" s="170">
        <f t="shared" si="1"/>
        <v>-0.73412698412697419</v>
      </c>
      <c r="AO33" s="172"/>
      <c r="AP33" s="141"/>
    </row>
    <row r="34" spans="1:42" ht="15" customHeight="1" x14ac:dyDescent="0.35">
      <c r="A34" s="3" t="s">
        <v>33</v>
      </c>
      <c r="B34" s="13">
        <v>2005.3209999999999</v>
      </c>
      <c r="C34" s="26">
        <v>2100</v>
      </c>
      <c r="D34" s="13">
        <v>2000.69</v>
      </c>
      <c r="E34" s="13">
        <v>2000</v>
      </c>
      <c r="F34" s="13">
        <v>2254.986430867596</v>
      </c>
      <c r="G34" s="26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108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47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0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133">
        <v>2400.12</v>
      </c>
      <c r="AI34" s="17">
        <v>2401.5600719999998</v>
      </c>
      <c r="AJ34" s="17">
        <v>2413.5678723599995</v>
      </c>
      <c r="AK34" s="138">
        <v>2432.8764153388793</v>
      </c>
      <c r="AL34" s="169">
        <v>2502.7272727272698</v>
      </c>
      <c r="AM34" s="170">
        <f t="shared" si="0"/>
        <v>8.8142292490117313</v>
      </c>
      <c r="AN34" s="170">
        <f t="shared" si="1"/>
        <v>2.8711223039523315</v>
      </c>
    </row>
    <row r="35" spans="1:42" ht="15" customHeight="1" thickBot="1" x14ac:dyDescent="0.4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6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0">
        <v>1750.86534921</v>
      </c>
      <c r="AD35" s="100">
        <v>1761.3705413052601</v>
      </c>
      <c r="AE35" s="6">
        <v>1722.2222222222199</v>
      </c>
      <c r="AF35" s="7">
        <v>1702.13</v>
      </c>
      <c r="AG35" s="17">
        <v>1715.74704</v>
      </c>
      <c r="AH35" s="133">
        <v>1700</v>
      </c>
      <c r="AI35" s="17">
        <v>1701.02</v>
      </c>
      <c r="AJ35" s="17">
        <v>1709.5250999999998</v>
      </c>
      <c r="AK35" s="138">
        <v>1723.2013007999999</v>
      </c>
      <c r="AL35" s="17">
        <v>1731.8173073039998</v>
      </c>
      <c r="AM35" s="170">
        <f t="shared" si="0"/>
        <v>1.8703266828722909</v>
      </c>
      <c r="AN35" s="170">
        <f t="shared" si="1"/>
        <v>0.49999999999999245</v>
      </c>
    </row>
    <row r="36" spans="1:42" ht="15" customHeight="1" thickBot="1" x14ac:dyDescent="0.4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108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0">
        <v>985.32948532948524</v>
      </c>
      <c r="R36" s="6">
        <v>966.66666666666697</v>
      </c>
      <c r="S36" s="47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0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132">
        <v>951.11111111110995</v>
      </c>
      <c r="AI36" s="132">
        <v>965.83500000000004</v>
      </c>
      <c r="AJ36" s="135">
        <v>980.95</v>
      </c>
      <c r="AK36" s="137">
        <v>982</v>
      </c>
      <c r="AL36" s="169">
        <v>955.555555555556</v>
      </c>
      <c r="AM36" s="170">
        <f t="shared" si="0"/>
        <v>5.7234205430720362</v>
      </c>
      <c r="AN36" s="170">
        <f t="shared" si="1"/>
        <v>-2.6929169495360492</v>
      </c>
    </row>
    <row r="37" spans="1:42" ht="15" customHeight="1" thickBot="1" x14ac:dyDescent="0.4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108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0">
        <v>658.88888888888903</v>
      </c>
      <c r="R37" s="6">
        <v>673.33333333333303</v>
      </c>
      <c r="S37" s="47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0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132">
        <v>650</v>
      </c>
      <c r="AI37" s="132">
        <v>700.33249999999998</v>
      </c>
      <c r="AJ37" s="135">
        <v>716.67</v>
      </c>
      <c r="AK37" s="137">
        <v>708.33</v>
      </c>
      <c r="AL37" s="169">
        <v>733.33333333333303</v>
      </c>
      <c r="AM37" s="170">
        <f t="shared" si="0"/>
        <v>-2.8391167192429787</v>
      </c>
      <c r="AN37" s="170">
        <f t="shared" si="1"/>
        <v>3.5298989642303713</v>
      </c>
    </row>
    <row r="38" spans="1:42" ht="15" customHeight="1" thickBot="1" x14ac:dyDescent="0.4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108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0">
        <v>256.82539682539681</v>
      </c>
      <c r="R38" s="6">
        <v>254.54545454545453</v>
      </c>
      <c r="S38" s="47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0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132">
        <v>219.25925925925924</v>
      </c>
      <c r="AI38" s="132">
        <v>231.74499999999998</v>
      </c>
      <c r="AJ38" s="135">
        <v>225.64</v>
      </c>
      <c r="AK38" s="137">
        <v>227.35</v>
      </c>
      <c r="AL38" s="169">
        <v>225.95704948646127</v>
      </c>
      <c r="AM38" s="170">
        <f t="shared" si="0"/>
        <v>-11.285319496926279</v>
      </c>
      <c r="AN38" s="170">
        <f t="shared" si="1"/>
        <v>-0.61268991138716589</v>
      </c>
    </row>
    <row r="39" spans="1:42" ht="15" customHeight="1" thickBot="1" x14ac:dyDescent="0.4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108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0">
        <v>265.07936507936506</v>
      </c>
      <c r="R39" s="6">
        <v>269.25925925925901</v>
      </c>
      <c r="S39" s="47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0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132">
        <v>225.9259259259259</v>
      </c>
      <c r="AI39" s="132">
        <v>228.5707142857143</v>
      </c>
      <c r="AJ39" s="135">
        <v>225.64</v>
      </c>
      <c r="AK39" s="137">
        <v>227.35</v>
      </c>
      <c r="AL39" s="169">
        <v>226.34920634920633</v>
      </c>
      <c r="AM39" s="170">
        <f t="shared" si="0"/>
        <v>-15.119047619047635</v>
      </c>
      <c r="AN39" s="170">
        <f t="shared" si="1"/>
        <v>-0.4401995385061217</v>
      </c>
    </row>
    <row r="40" spans="1:42" ht="15" customHeight="1" thickBot="1" x14ac:dyDescent="0.4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108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0">
        <v>461.90476190476187</v>
      </c>
      <c r="R40" s="6">
        <v>438.88888888888886</v>
      </c>
      <c r="S40" s="47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0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132">
        <v>391.11111111111109</v>
      </c>
      <c r="AI40" s="132">
        <v>404.76214285714286</v>
      </c>
      <c r="AJ40" s="135">
        <v>441.03</v>
      </c>
      <c r="AK40" s="137">
        <v>469.52</v>
      </c>
      <c r="AL40" s="169">
        <v>457.14285714285705</v>
      </c>
      <c r="AM40" s="170">
        <f t="shared" si="0"/>
        <v>2.4630541871921032</v>
      </c>
      <c r="AN40" s="170">
        <f t="shared" si="1"/>
        <v>-2.6361268651267098</v>
      </c>
    </row>
    <row r="41" spans="1:42" ht="15" customHeight="1" thickBot="1" x14ac:dyDescent="0.4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108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0">
        <v>286.6792929292929</v>
      </c>
      <c r="R41" s="6">
        <v>294.45578231292501</v>
      </c>
      <c r="S41" s="47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0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132">
        <v>159.52380952380955</v>
      </c>
      <c r="AI41" s="132">
        <v>180.06375</v>
      </c>
      <c r="AJ41" s="135">
        <v>200.48</v>
      </c>
      <c r="AK41" s="137">
        <v>243.73</v>
      </c>
      <c r="AL41" s="169">
        <v>210.18149005418539</v>
      </c>
      <c r="AM41" s="170">
        <f t="shared" si="0"/>
        <v>20.494925894256252</v>
      </c>
      <c r="AN41" s="170">
        <f t="shared" si="1"/>
        <v>-13.764620664593854</v>
      </c>
    </row>
    <row r="42" spans="1:42" ht="15" customHeight="1" thickBot="1" x14ac:dyDescent="0.4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108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0">
        <v>216.66666666666669</v>
      </c>
      <c r="R42" s="6">
        <v>216.90476190476201</v>
      </c>
      <c r="S42" s="47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0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132">
        <v>152.03</v>
      </c>
      <c r="AI42" s="132">
        <v>162</v>
      </c>
      <c r="AJ42" s="135">
        <v>189.92</v>
      </c>
      <c r="AK42" s="137">
        <v>206.67</v>
      </c>
      <c r="AL42" s="169">
        <v>229.46341095106857</v>
      </c>
      <c r="AM42" s="170">
        <f t="shared" si="0"/>
        <v>18.139165324676288</v>
      </c>
      <c r="AN42" s="170">
        <f t="shared" si="1"/>
        <v>11.02889192967948</v>
      </c>
    </row>
    <row r="43" spans="1:42" ht="15" customHeight="1" thickBot="1" x14ac:dyDescent="0.4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108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0">
        <v>476.19047619047615</v>
      </c>
      <c r="R43" s="6">
        <v>487.69230769230802</v>
      </c>
      <c r="S43" s="47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0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132">
        <v>415.38461538461536</v>
      </c>
      <c r="AI43" s="132">
        <v>456.19142857142901</v>
      </c>
      <c r="AJ43" s="135">
        <v>497.78</v>
      </c>
      <c r="AK43" s="137">
        <v>500.69</v>
      </c>
      <c r="AL43" s="169">
        <v>507.61904761904759</v>
      </c>
      <c r="AM43" s="170">
        <f t="shared" si="0"/>
        <v>1.5238095238095184</v>
      </c>
      <c r="AN43" s="170">
        <f t="shared" si="1"/>
        <v>1.3838997421653307</v>
      </c>
    </row>
    <row r="44" spans="1:42" ht="15" customHeight="1" thickBot="1" x14ac:dyDescent="0.4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108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0">
        <v>675</v>
      </c>
      <c r="R44" s="6">
        <v>702.5</v>
      </c>
      <c r="S44" s="47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0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132">
        <v>635.71428571428567</v>
      </c>
      <c r="AI44" s="132">
        <v>650.36147000000005</v>
      </c>
      <c r="AJ44" s="137">
        <v>700</v>
      </c>
      <c r="AK44" s="137">
        <v>698</v>
      </c>
      <c r="AL44" s="169">
        <v>685</v>
      </c>
      <c r="AM44" s="170">
        <f t="shared" si="0"/>
        <v>2.137176938369735</v>
      </c>
      <c r="AN44" s="170">
        <f t="shared" si="1"/>
        <v>-1.8624641833810889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O44"/>
  <sheetViews>
    <sheetView workbookViewId="0">
      <pane xSplit="23" topLeftCell="AB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3.54296875" customWidth="1"/>
    <col min="2" max="3" width="9.1796875" style="4" hidden="1" customWidth="1"/>
    <col min="4" max="4" width="9.1796875" style="8" hidden="1" customWidth="1"/>
    <col min="5" max="13" width="9.1796875" style="4" hidden="1" customWidth="1"/>
    <col min="14" max="16" width="9.1796875" hidden="1" customWidth="1"/>
    <col min="17" max="19" width="0" hidden="1" customWidth="1"/>
    <col min="20" max="20" width="10.7265625" hidden="1" customWidth="1"/>
    <col min="21" max="23" width="0" hidden="1" customWidth="1"/>
    <col min="24" max="24" width="9.453125" customWidth="1"/>
    <col min="25" max="25" width="10.54296875" customWidth="1"/>
    <col min="26" max="26" width="9.54296875" bestFit="1" customWidth="1"/>
    <col min="28" max="31" width="9.453125" customWidth="1"/>
    <col min="36" max="36" width="9.54296875" customWidth="1"/>
    <col min="37" max="37" width="10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23">
        <v>42736</v>
      </c>
      <c r="C1" s="5">
        <v>42767</v>
      </c>
      <c r="D1" s="23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4">
        <v>510.357142857143</v>
      </c>
      <c r="H2" s="20">
        <v>506.20689655172413</v>
      </c>
      <c r="I2" s="6">
        <v>543.87096774193549</v>
      </c>
      <c r="J2" s="31">
        <v>528.79</v>
      </c>
      <c r="K2" s="14">
        <v>525.88</v>
      </c>
      <c r="L2" s="110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0">
        <v>575.276595744681</v>
      </c>
      <c r="R2" s="6">
        <v>587.87878787878799</v>
      </c>
      <c r="S2" s="47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0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132">
        <v>496.59574468084998</v>
      </c>
      <c r="AI2" s="132">
        <v>505.16129032258067</v>
      </c>
      <c r="AJ2" s="135">
        <v>501.9</v>
      </c>
      <c r="AK2" s="137">
        <v>506.3</v>
      </c>
      <c r="AL2" s="169">
        <v>500.142857142857</v>
      </c>
      <c r="AM2" s="170">
        <f>(AL2-Z2)/Z2*100</f>
        <v>-4.4641935245963253</v>
      </c>
      <c r="AN2" s="173">
        <f>(AL2-AK2)/AK2*100</f>
        <v>-1.2161056403600661</v>
      </c>
      <c r="AO2" s="172"/>
    </row>
    <row r="3" spans="1:41" ht="15" customHeight="1" thickBot="1" x14ac:dyDescent="0.4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4">
        <v>45.606060606060609</v>
      </c>
      <c r="H3" s="20">
        <v>45.972222222222221</v>
      </c>
      <c r="I3" s="6">
        <v>51.2</v>
      </c>
      <c r="J3" s="31">
        <v>47.53</v>
      </c>
      <c r="K3" s="6">
        <v>45.543478260869563</v>
      </c>
      <c r="L3" s="110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0">
        <v>45.094339622641506</v>
      </c>
      <c r="R3" s="6">
        <v>44.75</v>
      </c>
      <c r="S3" s="47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0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132">
        <v>44.021276595744702</v>
      </c>
      <c r="AI3" s="132">
        <v>44.512410000000003</v>
      </c>
      <c r="AJ3" s="135">
        <v>43.62</v>
      </c>
      <c r="AK3" s="137">
        <v>43.68</v>
      </c>
      <c r="AL3" s="169">
        <v>43.013525999999999</v>
      </c>
      <c r="AM3" s="170">
        <f t="shared" ref="AM3:AM44" si="0">(AL3-Z3)/Z3*100</f>
        <v>-8.4818595744680891</v>
      </c>
      <c r="AN3" s="173">
        <f t="shared" ref="AN3:AN44" si="1">(AL3-AK3)/AK3*100</f>
        <v>-1.5258104395604417</v>
      </c>
      <c r="AO3" s="172"/>
    </row>
    <row r="4" spans="1:41" ht="15" customHeight="1" thickBot="1" x14ac:dyDescent="0.4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4">
        <v>468.78306878306864</v>
      </c>
      <c r="H4" s="20">
        <v>471.56862745098027</v>
      </c>
      <c r="I4" s="6">
        <v>496.38531250000017</v>
      </c>
      <c r="J4" s="31">
        <v>464.16</v>
      </c>
      <c r="K4" s="6">
        <v>453.59116373822297</v>
      </c>
      <c r="L4" s="110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0">
        <v>487.80487804878038</v>
      </c>
      <c r="R4" s="6">
        <v>503.29670329670319</v>
      </c>
      <c r="S4" s="47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0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132">
        <v>439.61038961038957</v>
      </c>
      <c r="AI4" s="132">
        <v>454.68580645161273</v>
      </c>
      <c r="AJ4" s="135">
        <v>465.31</v>
      </c>
      <c r="AK4" s="137">
        <v>425.32</v>
      </c>
      <c r="AL4" s="169">
        <v>406.19047619047598</v>
      </c>
      <c r="AM4" s="170">
        <f t="shared" si="0"/>
        <v>-20.911123774489088</v>
      </c>
      <c r="AN4" s="173">
        <f t="shared" si="1"/>
        <v>-4.4976779388516919</v>
      </c>
      <c r="AO4" s="172"/>
    </row>
    <row r="5" spans="1:41" ht="15" customHeight="1" thickBot="1" x14ac:dyDescent="0.4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4">
        <v>449.14162634750858</v>
      </c>
      <c r="H5" s="20">
        <v>458.81275587157944</v>
      </c>
      <c r="I5" s="6">
        <v>446.14981132075462</v>
      </c>
      <c r="J5" s="31">
        <v>442.82</v>
      </c>
      <c r="K5" s="6">
        <v>431.44645092079401</v>
      </c>
      <c r="L5" s="110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0">
        <v>461.29870129870153</v>
      </c>
      <c r="R5" s="6">
        <v>472.78358497870698</v>
      </c>
      <c r="S5" s="47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0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132">
        <v>408.58134920634922</v>
      </c>
      <c r="AI5" s="132">
        <v>436.22705882352932</v>
      </c>
      <c r="AJ5" s="135">
        <v>435.41</v>
      </c>
      <c r="AK5" s="137">
        <v>416.43</v>
      </c>
      <c r="AL5" s="169">
        <v>409.24369747899163</v>
      </c>
      <c r="AM5" s="170">
        <f t="shared" si="0"/>
        <v>-11.750766657373827</v>
      </c>
      <c r="AN5" s="173">
        <f t="shared" si="1"/>
        <v>-1.7256927985515864</v>
      </c>
      <c r="AO5" s="172"/>
    </row>
    <row r="6" spans="1:41" ht="15" customHeight="1" thickBot="1" x14ac:dyDescent="0.4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4">
        <v>1292.27241054721</v>
      </c>
      <c r="H6" s="20">
        <v>1203.4398496240599</v>
      </c>
      <c r="I6" s="6">
        <v>1205.45869565217</v>
      </c>
      <c r="J6" s="31">
        <v>1208.18</v>
      </c>
      <c r="K6" s="6">
        <v>1205.9689097263199</v>
      </c>
      <c r="L6" s="110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0">
        <v>1024.9170437405728</v>
      </c>
      <c r="R6" s="6">
        <v>1051.9214119214116</v>
      </c>
      <c r="S6" s="47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0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132">
        <v>1087.1849080038701</v>
      </c>
      <c r="AI6" s="132">
        <v>1106.4623999999999</v>
      </c>
      <c r="AJ6" s="135">
        <v>1089.08</v>
      </c>
      <c r="AK6" s="137">
        <v>1111.74</v>
      </c>
      <c r="AL6" s="169">
        <v>1137.2645768833852</v>
      </c>
      <c r="AM6" s="170">
        <f t="shared" si="0"/>
        <v>18.310990742789691</v>
      </c>
      <c r="AN6" s="173">
        <f t="shared" si="1"/>
        <v>2.2959124330675498</v>
      </c>
      <c r="AO6" s="172"/>
    </row>
    <row r="7" spans="1:41" ht="15" customHeight="1" thickBot="1" x14ac:dyDescent="0.4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4">
        <v>1468.92829392829</v>
      </c>
      <c r="H7" s="20">
        <v>1483.9544736023099</v>
      </c>
      <c r="I7" s="6">
        <v>1412.6021621621624</v>
      </c>
      <c r="J7" s="31">
        <v>1420.81</v>
      </c>
      <c r="K7" s="6">
        <v>1423.015873015873</v>
      </c>
      <c r="L7" s="110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0">
        <v>1450.96181861732</v>
      </c>
      <c r="R7" s="6">
        <v>1431.2835477364938</v>
      </c>
      <c r="S7" s="47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0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132">
        <v>1397.627777325529</v>
      </c>
      <c r="AI7" s="132">
        <v>1406.7646153846199</v>
      </c>
      <c r="AJ7" s="135">
        <v>1484.21</v>
      </c>
      <c r="AK7" s="137">
        <v>1487.36</v>
      </c>
      <c r="AL7" s="169">
        <v>1470.899470899471</v>
      </c>
      <c r="AM7" s="170">
        <f t="shared" si="0"/>
        <v>2.1462519379703537</v>
      </c>
      <c r="AN7" s="173">
        <f t="shared" si="1"/>
        <v>-1.106694351100534</v>
      </c>
      <c r="AO7" s="172"/>
    </row>
    <row r="8" spans="1:41" ht="15" customHeight="1" thickBot="1" x14ac:dyDescent="0.4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4">
        <v>310</v>
      </c>
      <c r="H8" s="20">
        <v>326.5</v>
      </c>
      <c r="I8" s="6">
        <v>295.71428571428572</v>
      </c>
      <c r="J8" s="31">
        <v>308.83</v>
      </c>
      <c r="K8" s="6">
        <v>299.66666666666703</v>
      </c>
      <c r="L8" s="110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0">
        <v>321.875</v>
      </c>
      <c r="R8" s="6">
        <v>300</v>
      </c>
      <c r="S8" s="47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0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132">
        <v>282.85714285714283</v>
      </c>
      <c r="AI8" s="132">
        <v>240</v>
      </c>
      <c r="AJ8" s="135">
        <v>279.55</v>
      </c>
      <c r="AK8" s="137">
        <v>300.67</v>
      </c>
      <c r="AL8" s="169">
        <v>296.66666666666669</v>
      </c>
      <c r="AM8" s="170">
        <f t="shared" si="0"/>
        <v>-8.9979550102249437</v>
      </c>
      <c r="AN8" s="173">
        <f t="shared" si="1"/>
        <v>-1.3314708262657831</v>
      </c>
      <c r="AO8" s="172"/>
    </row>
    <row r="9" spans="1:41" ht="15" customHeight="1" thickBot="1" x14ac:dyDescent="0.4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4">
        <v>289.71428571428601</v>
      </c>
      <c r="H9" s="20">
        <v>269.56521739130437</v>
      </c>
      <c r="I9" s="6">
        <v>285.60000000000002</v>
      </c>
      <c r="J9" s="31">
        <v>280.77999999999997</v>
      </c>
      <c r="K9" s="6">
        <v>271.21212121212119</v>
      </c>
      <c r="L9" s="110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0">
        <v>281.42857142857144</v>
      </c>
      <c r="R9" s="6">
        <v>258.09523809523807</v>
      </c>
      <c r="S9" s="47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0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132">
        <v>245.26315789473685</v>
      </c>
      <c r="AI9" s="132">
        <v>220.76923076923077</v>
      </c>
      <c r="AJ9" s="135">
        <v>255.71</v>
      </c>
      <c r="AK9" s="137">
        <v>266.77</v>
      </c>
      <c r="AL9" s="169">
        <v>270.74074074074076</v>
      </c>
      <c r="AM9" s="170">
        <f t="shared" si="0"/>
        <v>-3.0761071333863557</v>
      </c>
      <c r="AN9" s="173">
        <f t="shared" si="1"/>
        <v>1.4884510030141245</v>
      </c>
      <c r="AO9" s="172"/>
    </row>
    <row r="10" spans="1:41" ht="15" customHeight="1" thickBot="1" x14ac:dyDescent="0.4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4">
        <v>622.72108843537399</v>
      </c>
      <c r="H10" s="8">
        <v>631.36054421768699</v>
      </c>
      <c r="I10" s="6">
        <v>593.33333333333303</v>
      </c>
      <c r="J10" s="31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0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100">
        <v>410.92981965899997</v>
      </c>
      <c r="AD10" s="100">
        <v>411.17637755079534</v>
      </c>
      <c r="AE10" s="101">
        <v>393.15</v>
      </c>
      <c r="AF10" s="7">
        <v>400</v>
      </c>
      <c r="AG10" s="17">
        <v>402.86352641000002</v>
      </c>
      <c r="AH10" s="133">
        <v>411.02</v>
      </c>
      <c r="AI10" s="17">
        <v>414.71917999999994</v>
      </c>
      <c r="AJ10" s="136">
        <v>532.75243179999995</v>
      </c>
      <c r="AK10" s="138">
        <v>535.41619395899988</v>
      </c>
      <c r="AL10" s="145">
        <v>535.37420999999995</v>
      </c>
      <c r="AM10" s="170">
        <f t="shared" si="0"/>
        <v>31.818069006168454</v>
      </c>
      <c r="AN10" s="173">
        <f t="shared" si="1"/>
        <v>-7.8413689151790086E-3</v>
      </c>
      <c r="AO10" s="172"/>
    </row>
    <row r="11" spans="1:41" ht="15" customHeight="1" thickBot="1" x14ac:dyDescent="0.4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1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1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0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132">
        <v>620</v>
      </c>
      <c r="AI11" s="132">
        <v>650.84622999999999</v>
      </c>
      <c r="AJ11" s="137">
        <v>675.31683799999996</v>
      </c>
      <c r="AK11" s="137">
        <v>680</v>
      </c>
      <c r="AL11" s="169">
        <v>681.43780000000004</v>
      </c>
      <c r="AM11" s="170">
        <f t="shared" si="0"/>
        <v>-2.6716617967585683</v>
      </c>
      <c r="AN11" s="173">
        <f t="shared" si="1"/>
        <v>0.21144117647059388</v>
      </c>
      <c r="AO11" s="172"/>
    </row>
    <row r="12" spans="1:41" ht="15" customHeight="1" thickBot="1" x14ac:dyDescent="0.4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4">
        <v>956.66666666667004</v>
      </c>
      <c r="H12" s="8">
        <v>953.33333333333508</v>
      </c>
      <c r="I12" s="6">
        <v>960</v>
      </c>
      <c r="J12" s="31">
        <v>953.99</v>
      </c>
      <c r="K12" s="6">
        <v>925</v>
      </c>
      <c r="L12" s="110">
        <v>920</v>
      </c>
      <c r="M12" s="13">
        <v>910.79</v>
      </c>
      <c r="N12" s="6">
        <v>920</v>
      </c>
      <c r="O12" s="6">
        <v>1050</v>
      </c>
      <c r="P12" s="6">
        <v>1000</v>
      </c>
      <c r="Q12" s="20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0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132">
        <v>1130.5899999999999</v>
      </c>
      <c r="AI12" s="132">
        <v>1170</v>
      </c>
      <c r="AJ12" s="137">
        <v>1200</v>
      </c>
      <c r="AK12" s="137">
        <v>1175.56</v>
      </c>
      <c r="AL12" s="169">
        <v>1195.6324099999999</v>
      </c>
      <c r="AM12" s="170">
        <f t="shared" si="0"/>
        <v>11.221619534883715</v>
      </c>
      <c r="AN12" s="173">
        <f t="shared" si="1"/>
        <v>1.707476436762053</v>
      </c>
      <c r="AO12" s="172"/>
    </row>
    <row r="13" spans="1:41" ht="15" customHeight="1" thickBot="1" x14ac:dyDescent="0.4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28">
        <v>170.22</v>
      </c>
      <c r="J13" s="31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0">
        <v>166.66666666666666</v>
      </c>
      <c r="R13" s="101">
        <v>166.74999999999997</v>
      </c>
      <c r="S13" s="47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0">
        <v>175</v>
      </c>
      <c r="AD13" s="100">
        <v>175.10499999999999</v>
      </c>
      <c r="AE13" s="101">
        <v>174.02</v>
      </c>
      <c r="AF13" s="6">
        <v>170.12</v>
      </c>
      <c r="AG13" s="17">
        <v>170.0506</v>
      </c>
      <c r="AH13" s="133">
        <v>171.02</v>
      </c>
      <c r="AI13" s="17">
        <v>171.122612</v>
      </c>
      <c r="AJ13" s="136">
        <v>172.385391</v>
      </c>
      <c r="AK13" s="137">
        <v>180</v>
      </c>
      <c r="AL13" s="169">
        <v>178.352769</v>
      </c>
      <c r="AM13" s="170">
        <f t="shared" si="0"/>
        <v>3.9790197090673143</v>
      </c>
      <c r="AN13" s="173">
        <f t="shared" si="1"/>
        <v>-0.9151283333333361</v>
      </c>
      <c r="AO13" s="172"/>
    </row>
    <row r="14" spans="1:41" ht="15" customHeight="1" thickBot="1" x14ac:dyDescent="0.4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4">
        <v>192.96875</v>
      </c>
      <c r="H14" s="20">
        <v>194.28571428571428</v>
      </c>
      <c r="I14" s="6">
        <v>193.55555555555554</v>
      </c>
      <c r="J14" s="31">
        <v>195.74</v>
      </c>
      <c r="K14" s="6">
        <v>193.75</v>
      </c>
      <c r="L14" s="110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0">
        <v>183.81818181818181</v>
      </c>
      <c r="R14" s="6">
        <v>189.5</v>
      </c>
      <c r="S14" s="47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0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132">
        <v>198.16326530612244</v>
      </c>
      <c r="AI14" s="132">
        <v>195.625</v>
      </c>
      <c r="AJ14" s="137">
        <v>195</v>
      </c>
      <c r="AK14" s="137">
        <v>197.45</v>
      </c>
      <c r="AL14" s="169">
        <v>192.8125</v>
      </c>
      <c r="AM14" s="170">
        <f t="shared" si="0"/>
        <v>-1.8409090909090846</v>
      </c>
      <c r="AN14" s="173">
        <f t="shared" si="1"/>
        <v>-2.3486958723727467</v>
      </c>
      <c r="AO14" s="172"/>
    </row>
    <row r="15" spans="1:41" ht="15" customHeight="1" thickBot="1" x14ac:dyDescent="0.4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4">
        <v>1610</v>
      </c>
      <c r="H15" s="20">
        <v>1511.1111111111111</v>
      </c>
      <c r="I15" s="6">
        <v>1600.91</v>
      </c>
      <c r="J15" s="31">
        <v>1620.37</v>
      </c>
      <c r="K15" s="6">
        <v>1512.5</v>
      </c>
      <c r="L15" s="110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0">
        <v>1823.0769230769231</v>
      </c>
      <c r="R15" s="6">
        <v>1800</v>
      </c>
      <c r="S15" s="47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0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132">
        <v>1991.6666666666699</v>
      </c>
      <c r="AI15" s="132">
        <v>1998.5</v>
      </c>
      <c r="AJ15" s="135">
        <v>1944.44</v>
      </c>
      <c r="AK15" s="137">
        <v>1970</v>
      </c>
      <c r="AL15" s="169">
        <v>1896.6666666666699</v>
      </c>
      <c r="AM15" s="170">
        <f t="shared" si="0"/>
        <v>6.5543071161050515</v>
      </c>
      <c r="AN15" s="173">
        <f t="shared" si="1"/>
        <v>-3.722504230118278</v>
      </c>
      <c r="AO15" s="172"/>
    </row>
    <row r="16" spans="1:41" ht="15" customHeight="1" thickBot="1" x14ac:dyDescent="0.4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4">
        <v>392.26190476190476</v>
      </c>
      <c r="H16" s="20">
        <v>391.467181467182</v>
      </c>
      <c r="I16" s="6">
        <v>258.75369565217392</v>
      </c>
      <c r="J16" s="31">
        <v>333.03</v>
      </c>
      <c r="K16" s="6">
        <v>302.91666666666703</v>
      </c>
      <c r="L16" s="110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0">
        <v>207.45149911816577</v>
      </c>
      <c r="R16" s="6">
        <v>223.33333333333334</v>
      </c>
      <c r="S16" s="47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0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132">
        <v>142.39552964042767</v>
      </c>
      <c r="AI16" s="132">
        <v>160.756470588235</v>
      </c>
      <c r="AJ16" s="135">
        <v>172.73</v>
      </c>
      <c r="AK16" s="137">
        <v>174.51</v>
      </c>
      <c r="AL16" s="169">
        <v>179.04761904761901</v>
      </c>
      <c r="AM16" s="170">
        <f t="shared" si="0"/>
        <v>11.589256566256068</v>
      </c>
      <c r="AN16" s="173">
        <f t="shared" si="1"/>
        <v>2.6002057461572505</v>
      </c>
      <c r="AO16" s="172"/>
    </row>
    <row r="17" spans="1:41" ht="15" customHeight="1" thickBot="1" x14ac:dyDescent="0.4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4">
        <v>453.17460317460319</v>
      </c>
      <c r="H17" s="20">
        <v>460.77258253728797</v>
      </c>
      <c r="I17" s="6">
        <v>320.73933333333332</v>
      </c>
      <c r="J17" s="31">
        <v>399.32</v>
      </c>
      <c r="K17" s="6">
        <v>373.768115942029</v>
      </c>
      <c r="L17" s="110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0">
        <v>250.90909090909091</v>
      </c>
      <c r="R17" s="6">
        <v>258.11965811965814</v>
      </c>
      <c r="S17" s="47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0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132">
        <v>178.10981535471342</v>
      </c>
      <c r="AI17" s="132">
        <v>185.38242424242401</v>
      </c>
      <c r="AJ17" s="137">
        <v>196.6</v>
      </c>
      <c r="AK17" s="137">
        <v>205.56</v>
      </c>
      <c r="AL17" s="169">
        <v>213.43434343434299</v>
      </c>
      <c r="AM17" s="170">
        <f t="shared" si="0"/>
        <v>10.768984573955539</v>
      </c>
      <c r="AN17" s="173">
        <f t="shared" si="1"/>
        <v>3.8306788452729079</v>
      </c>
      <c r="AO17" s="172"/>
    </row>
    <row r="18" spans="1:41" ht="15" customHeight="1" thickBot="1" x14ac:dyDescent="0.4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0">
        <v>1391.304347826087</v>
      </c>
      <c r="I18" s="7">
        <v>1251.23</v>
      </c>
      <c r="J18" s="31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1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100">
        <v>1507.3809591836684</v>
      </c>
      <c r="AD18" s="100">
        <v>1514.9178639795866</v>
      </c>
      <c r="AE18" s="6">
        <v>1489.3246999999999</v>
      </c>
      <c r="AF18" s="6">
        <v>1433.3333333333301</v>
      </c>
      <c r="AG18">
        <v>1434.05</v>
      </c>
      <c r="AH18" s="132">
        <v>1524.21052631579</v>
      </c>
      <c r="AI18" s="132">
        <v>1567.06</v>
      </c>
      <c r="AJ18" s="135">
        <v>1555.56</v>
      </c>
      <c r="AK18" s="138">
        <v>1563.3377999999998</v>
      </c>
      <c r="AL18" s="169">
        <v>1600</v>
      </c>
      <c r="AM18" s="170">
        <f t="shared" si="0"/>
        <v>13.432402830790688</v>
      </c>
      <c r="AN18" s="173">
        <f t="shared" si="1"/>
        <v>2.3451233636134314</v>
      </c>
      <c r="AO18" s="172"/>
    </row>
    <row r="19" spans="1:41" ht="15" customHeight="1" thickBot="1" x14ac:dyDescent="0.4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4">
        <v>2950</v>
      </c>
      <c r="H19" s="20">
        <v>3028.5714285714284</v>
      </c>
      <c r="I19" s="6">
        <v>2342.0633333333299</v>
      </c>
      <c r="J19" s="31">
        <v>2790.49</v>
      </c>
      <c r="K19" s="6">
        <v>2750</v>
      </c>
      <c r="L19" s="110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0">
        <v>2172.4347298117791</v>
      </c>
      <c r="R19" s="6">
        <v>2185.1851851851857</v>
      </c>
      <c r="S19" s="47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0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132">
        <v>2150</v>
      </c>
      <c r="AI19" s="132">
        <v>2114.2840000000001</v>
      </c>
      <c r="AJ19" s="137">
        <v>2200</v>
      </c>
      <c r="AK19" s="137">
        <v>2185</v>
      </c>
      <c r="AL19" s="169">
        <v>2150</v>
      </c>
      <c r="AM19" s="170">
        <f t="shared" si="0"/>
        <v>-2.2727272727272729</v>
      </c>
      <c r="AN19" s="173">
        <f t="shared" si="1"/>
        <v>-1.6018306636155606</v>
      </c>
      <c r="AO19" s="172"/>
    </row>
    <row r="20" spans="1:41" ht="15" customHeight="1" thickBot="1" x14ac:dyDescent="0.4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4">
        <v>210.46785201797482</v>
      </c>
      <c r="H20" s="20">
        <v>191.44130609921308</v>
      </c>
      <c r="I20" s="6">
        <v>212.33170212765958</v>
      </c>
      <c r="J20" s="31">
        <v>198.55</v>
      </c>
      <c r="K20" s="6">
        <v>209.43755901739098</v>
      </c>
      <c r="L20" s="110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0">
        <v>255.16184837741</v>
      </c>
      <c r="R20" s="6">
        <v>218.71783601749999</v>
      </c>
      <c r="S20" s="47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0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132">
        <v>273.63483161369817</v>
      </c>
      <c r="AI20" s="132">
        <v>235.3426666666667</v>
      </c>
      <c r="AJ20" s="135">
        <v>389.88</v>
      </c>
      <c r="AK20" s="137">
        <v>353.9</v>
      </c>
      <c r="AL20" s="169">
        <v>304.75196045784298</v>
      </c>
      <c r="AM20" s="170">
        <f t="shared" si="0"/>
        <v>-0.44784131500196483</v>
      </c>
      <c r="AN20" s="173">
        <f t="shared" si="1"/>
        <v>-13.887550026040408</v>
      </c>
      <c r="AO20" s="172"/>
    </row>
    <row r="21" spans="1:41" ht="15" customHeight="1" thickBot="1" x14ac:dyDescent="0.4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4">
        <v>425.41125541125501</v>
      </c>
      <c r="H21" s="20">
        <v>450.444444444444</v>
      </c>
      <c r="I21" s="6">
        <v>333.64285714285717</v>
      </c>
      <c r="J21" s="31">
        <v>405.32</v>
      </c>
      <c r="K21" s="7">
        <v>402</v>
      </c>
      <c r="L21" s="110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0">
        <v>346.05363984674329</v>
      </c>
      <c r="R21" s="6">
        <v>344.86111111111109</v>
      </c>
      <c r="S21" s="47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0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132">
        <v>338.75</v>
      </c>
      <c r="AI21" s="132">
        <v>340</v>
      </c>
      <c r="AJ21" s="137">
        <v>480</v>
      </c>
      <c r="AK21" s="137">
        <v>482.65</v>
      </c>
      <c r="AL21" s="169">
        <v>455.555555555556</v>
      </c>
      <c r="AM21" s="170">
        <f t="shared" si="0"/>
        <v>30.906768837803451</v>
      </c>
      <c r="AN21" s="173">
        <f t="shared" si="1"/>
        <v>-5.6136837137561342</v>
      </c>
      <c r="AO21" s="172"/>
    </row>
    <row r="22" spans="1:41" ht="15" customHeight="1" thickBot="1" x14ac:dyDescent="0.4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4">
        <v>307.64705882352939</v>
      </c>
      <c r="H22" s="20">
        <v>350.21021021020999</v>
      </c>
      <c r="I22" s="6">
        <v>313.8998039215686</v>
      </c>
      <c r="J22" s="31">
        <v>320.24</v>
      </c>
      <c r="K22" s="6">
        <v>304.28571428571399</v>
      </c>
      <c r="L22" s="110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0">
        <v>267.89003159239093</v>
      </c>
      <c r="R22" s="6">
        <v>264.92063492063488</v>
      </c>
      <c r="S22" s="47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0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132">
        <v>304.78458049886598</v>
      </c>
      <c r="AI22" s="132">
        <v>281.58742857142857</v>
      </c>
      <c r="AJ22" s="137">
        <v>400.73513279999997</v>
      </c>
      <c r="AK22" s="137">
        <v>402.71</v>
      </c>
      <c r="AL22" s="169">
        <v>400.70697727532303</v>
      </c>
      <c r="AM22" s="170">
        <f t="shared" si="0"/>
        <v>42.848008352263243</v>
      </c>
      <c r="AN22" s="173">
        <f t="shared" si="1"/>
        <v>-0.49738589175261422</v>
      </c>
      <c r="AO22" s="172"/>
    </row>
    <row r="23" spans="1:41" ht="15" customHeight="1" thickBot="1" x14ac:dyDescent="0.4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4">
        <v>304</v>
      </c>
      <c r="H23" s="20">
        <v>328.88888888888903</v>
      </c>
      <c r="I23" s="6">
        <v>280</v>
      </c>
      <c r="J23" s="31">
        <v>304.81</v>
      </c>
      <c r="K23" s="6">
        <v>300.82505910165497</v>
      </c>
      <c r="L23" s="110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0">
        <v>368</v>
      </c>
      <c r="R23" s="6">
        <v>320</v>
      </c>
      <c r="S23" s="47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0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132">
        <v>301.33333333333297</v>
      </c>
      <c r="AI23" s="17">
        <v>304.04533333333296</v>
      </c>
      <c r="AJ23" s="136">
        <v>473.62418400000001</v>
      </c>
      <c r="AK23" s="137">
        <v>474</v>
      </c>
      <c r="AL23" s="169">
        <v>430</v>
      </c>
      <c r="AM23" s="170">
        <f t="shared" si="0"/>
        <v>43.026676130216288</v>
      </c>
      <c r="AN23" s="173">
        <f t="shared" si="1"/>
        <v>-9.2827004219409286</v>
      </c>
      <c r="AO23" s="172"/>
    </row>
    <row r="24" spans="1:41" ht="15" customHeight="1" thickBot="1" x14ac:dyDescent="0.4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4">
        <v>439.642857142857</v>
      </c>
      <c r="H24" s="20">
        <v>444.58333333333297</v>
      </c>
      <c r="I24" s="6">
        <v>413.71428571428572</v>
      </c>
      <c r="J24" s="31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0">
        <v>407.18304843304844</v>
      </c>
      <c r="R24" s="6">
        <v>401.25</v>
      </c>
      <c r="S24" s="47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0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132">
        <v>408.68686868686876</v>
      </c>
      <c r="AI24" s="132">
        <v>420.68965517241378</v>
      </c>
      <c r="AJ24" s="137">
        <v>550.86352810000005</v>
      </c>
      <c r="AK24" s="137">
        <v>558.46</v>
      </c>
      <c r="AL24" s="169">
        <v>515.892255892256</v>
      </c>
      <c r="AM24" s="170">
        <f t="shared" si="0"/>
        <v>27.276049973418427</v>
      </c>
      <c r="AN24" s="173">
        <f t="shared" si="1"/>
        <v>-7.62234432327186</v>
      </c>
      <c r="AO24" s="172"/>
    </row>
    <row r="25" spans="1:41" ht="15" customHeight="1" thickBot="1" x14ac:dyDescent="0.4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4">
        <v>425.19323512879168</v>
      </c>
      <c r="H25" s="20">
        <v>487.40364417642655</v>
      </c>
      <c r="I25" s="6">
        <v>394.74693877550999</v>
      </c>
      <c r="J25" s="31">
        <v>359.2</v>
      </c>
      <c r="K25" s="6">
        <v>261.3673251593483</v>
      </c>
      <c r="L25" s="110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0">
        <v>290.60290664440737</v>
      </c>
      <c r="R25" s="6">
        <v>294.55297817980397</v>
      </c>
      <c r="S25" s="47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0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132">
        <v>298.23166878454998</v>
      </c>
      <c r="AI25" s="132">
        <v>352.10206896551728</v>
      </c>
      <c r="AJ25" s="135">
        <v>357.44</v>
      </c>
      <c r="AK25" s="137">
        <v>384.73</v>
      </c>
      <c r="AL25" s="169">
        <v>355.697572965495</v>
      </c>
      <c r="AM25" s="170">
        <f t="shared" si="0"/>
        <v>18.16955603255392</v>
      </c>
      <c r="AN25" s="173">
        <f t="shared" si="1"/>
        <v>-7.5461822666558414</v>
      </c>
      <c r="AO25" s="172"/>
    </row>
    <row r="26" spans="1:41" ht="15" customHeight="1" thickBot="1" x14ac:dyDescent="0.4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4">
        <v>299.5342154091083</v>
      </c>
      <c r="H26" s="20">
        <v>293.95763436217101</v>
      </c>
      <c r="I26" s="6">
        <v>259.98583333333335</v>
      </c>
      <c r="J26" s="31">
        <v>269.88</v>
      </c>
      <c r="K26" s="6">
        <v>236.34262690206199</v>
      </c>
      <c r="L26" s="110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0">
        <v>176.02993110213856</v>
      </c>
      <c r="R26" s="6">
        <v>193.20573264985299</v>
      </c>
      <c r="S26" s="47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0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132">
        <v>200.16302208232423</v>
      </c>
      <c r="AI26" s="132">
        <v>206.46093749999994</v>
      </c>
      <c r="AJ26" s="135">
        <v>196.11</v>
      </c>
      <c r="AK26" s="137">
        <v>195.82</v>
      </c>
      <c r="AL26" s="169">
        <v>196.44742003483566</v>
      </c>
      <c r="AM26" s="170">
        <f t="shared" si="0"/>
        <v>18.423735267344508</v>
      </c>
      <c r="AN26" s="173">
        <f t="shared" si="1"/>
        <v>0.32040651355104988</v>
      </c>
      <c r="AO26" s="172"/>
    </row>
    <row r="27" spans="1:41" ht="15" customHeight="1" thickBot="1" x14ac:dyDescent="0.4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110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0">
        <v>1607.7777777777801</v>
      </c>
      <c r="R27" s="6">
        <v>1733.3333333333333</v>
      </c>
      <c r="S27" s="47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0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132">
        <v>1482.5396825396799</v>
      </c>
      <c r="AI27" s="132">
        <v>1521.11</v>
      </c>
      <c r="AJ27" s="137">
        <v>1600</v>
      </c>
      <c r="AK27" s="137">
        <v>1635.3628100000001</v>
      </c>
      <c r="AL27" s="169">
        <v>1650</v>
      </c>
      <c r="AM27" s="170">
        <f t="shared" si="0"/>
        <v>14.605353466026083</v>
      </c>
      <c r="AN27" s="173">
        <f t="shared" si="1"/>
        <v>0.89504236677608662</v>
      </c>
      <c r="AO27" s="172"/>
    </row>
    <row r="28" spans="1:41" ht="15" customHeight="1" thickBot="1" x14ac:dyDescent="0.4">
      <c r="A28" s="3" t="s">
        <v>27</v>
      </c>
      <c r="B28" s="13">
        <v>759.41</v>
      </c>
      <c r="C28" s="26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110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0">
        <v>874.06417112299005</v>
      </c>
      <c r="R28" s="6">
        <v>933.33333333333337</v>
      </c>
      <c r="S28" s="47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0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132">
        <v>984.16657111187601</v>
      </c>
      <c r="AI28" s="132">
        <v>997.65333333333297</v>
      </c>
      <c r="AJ28" s="135">
        <v>941.18</v>
      </c>
      <c r="AK28" s="137">
        <v>969.23</v>
      </c>
      <c r="AL28" s="169">
        <v>1018.49206349206</v>
      </c>
      <c r="AM28" s="170">
        <f t="shared" si="0"/>
        <v>4.2402915879175112</v>
      </c>
      <c r="AN28" s="173">
        <f t="shared" si="1"/>
        <v>5.0825978861632377</v>
      </c>
      <c r="AO28" s="172"/>
    </row>
    <row r="29" spans="1:41" ht="15" customHeight="1" thickBot="1" x14ac:dyDescent="0.4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110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0">
        <v>351.86965811965803</v>
      </c>
      <c r="R29" s="6">
        <v>364.09090909090901</v>
      </c>
      <c r="S29" s="47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0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132">
        <v>372.5</v>
      </c>
      <c r="AI29" s="132">
        <v>351.03000000000003</v>
      </c>
      <c r="AJ29" s="137">
        <v>362.7</v>
      </c>
      <c r="AK29" s="137">
        <v>405.67</v>
      </c>
      <c r="AL29" s="169">
        <v>398.57764245324103</v>
      </c>
      <c r="AM29" s="170">
        <f t="shared" si="0"/>
        <v>-3.1922142819700938</v>
      </c>
      <c r="AN29" s="173">
        <f t="shared" si="1"/>
        <v>-1.7483071330783615</v>
      </c>
      <c r="AO29" s="172"/>
    </row>
    <row r="30" spans="1:41" ht="15" customHeight="1" thickBot="1" x14ac:dyDescent="0.4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110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0">
        <v>135.56176028012331</v>
      </c>
      <c r="R30" s="6">
        <v>129.858984530474</v>
      </c>
      <c r="S30" s="47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0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132">
        <v>138.8278759314899</v>
      </c>
      <c r="AI30" s="132">
        <v>127.47192307692309</v>
      </c>
      <c r="AJ30" s="135">
        <v>107.04</v>
      </c>
      <c r="AK30" s="137">
        <v>145.53</v>
      </c>
      <c r="AL30" s="169">
        <v>152.57199368141343</v>
      </c>
      <c r="AM30" s="170">
        <f t="shared" si="0"/>
        <v>11.530294901859907</v>
      </c>
      <c r="AN30" s="173">
        <f t="shared" si="1"/>
        <v>4.8388604970888682</v>
      </c>
      <c r="AO30" s="172"/>
    </row>
    <row r="31" spans="1:41" ht="15" customHeight="1" thickBot="1" x14ac:dyDescent="0.4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133">
        <v>800.11</v>
      </c>
      <c r="AI31" s="17">
        <v>804.11054999999988</v>
      </c>
      <c r="AJ31" s="136">
        <v>835.51732933999995</v>
      </c>
      <c r="AK31" s="17">
        <v>841.36595064537983</v>
      </c>
      <c r="AL31" s="169">
        <v>805.26481899999999</v>
      </c>
      <c r="AM31" s="170">
        <f t="shared" si="0"/>
        <v>-1.8263415834263301</v>
      </c>
      <c r="AN31" s="173">
        <f t="shared" si="1"/>
        <v>-4.2907763996971866</v>
      </c>
      <c r="AO31" s="172"/>
    </row>
    <row r="32" spans="1:41" ht="15" customHeight="1" thickBot="1" x14ac:dyDescent="0.4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110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0">
        <v>944.71876735808621</v>
      </c>
      <c r="R32" s="6">
        <v>907.2995050013626</v>
      </c>
      <c r="S32" s="47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0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132">
        <v>1128.54415954415</v>
      </c>
      <c r="AI32" s="132">
        <v>1050.7572727272727</v>
      </c>
      <c r="AJ32" s="135">
        <v>1004.49</v>
      </c>
      <c r="AK32" s="137">
        <v>1041.05</v>
      </c>
      <c r="AL32" s="169">
        <v>974.82702482702496</v>
      </c>
      <c r="AM32" s="170">
        <f t="shared" si="0"/>
        <v>-0.15342675279953183</v>
      </c>
      <c r="AN32" s="173">
        <f t="shared" si="1"/>
        <v>-6.3611714300922149</v>
      </c>
      <c r="AO32" s="172"/>
    </row>
    <row r="33" spans="1:41" ht="15" customHeight="1" thickBot="1" x14ac:dyDescent="0.4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6">
        <v>961</v>
      </c>
      <c r="H33" s="13">
        <v>858.95</v>
      </c>
      <c r="I33" s="26">
        <v>850.39</v>
      </c>
      <c r="J33" s="8">
        <v>841.03570999999999</v>
      </c>
      <c r="K33" s="27">
        <v>850</v>
      </c>
      <c r="L33" s="27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0">
        <v>926.66666666667004</v>
      </c>
      <c r="R33" s="21">
        <v>932.2266666666701</v>
      </c>
      <c r="S33" s="47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0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132">
        <v>1170.08</v>
      </c>
      <c r="AI33" s="132">
        <v>1200</v>
      </c>
      <c r="AJ33" s="137">
        <v>1200.8524193999999</v>
      </c>
      <c r="AK33" s="137">
        <v>1250</v>
      </c>
      <c r="AL33" s="169">
        <v>1200</v>
      </c>
      <c r="AM33" s="170">
        <f t="shared" si="0"/>
        <v>-6.25</v>
      </c>
      <c r="AN33" s="173">
        <f t="shared" si="1"/>
        <v>-4</v>
      </c>
      <c r="AO33" s="172"/>
    </row>
    <row r="34" spans="1:41" ht="15" customHeight="1" thickBot="1" x14ac:dyDescent="0.4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110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0">
        <v>2260.9295570079898</v>
      </c>
      <c r="R34" s="6">
        <v>2726.4935064935062</v>
      </c>
      <c r="S34" s="47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0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132">
        <v>2232.71604938272</v>
      </c>
      <c r="AI34" s="132">
        <v>2208.98</v>
      </c>
      <c r="AJ34" s="135">
        <v>1236.43</v>
      </c>
      <c r="AK34" s="137">
        <v>1252.3800000000001</v>
      </c>
      <c r="AL34" s="169">
        <v>1209.0909090909099</v>
      </c>
      <c r="AM34" s="170">
        <f t="shared" si="0"/>
        <v>-46.079746553473662</v>
      </c>
      <c r="AN34" s="173">
        <f t="shared" si="1"/>
        <v>-3.4565460091258395</v>
      </c>
      <c r="AO34" s="172"/>
    </row>
    <row r="35" spans="1:41" ht="15" customHeight="1" thickBot="1" x14ac:dyDescent="0.4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110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0">
        <v>1787.1435753788701</v>
      </c>
      <c r="R35" s="6">
        <v>1689.8989898989901</v>
      </c>
      <c r="S35" s="47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100">
        <v>1733.344589175</v>
      </c>
      <c r="AD35" s="6">
        <v>1724.5436489702499</v>
      </c>
      <c r="AE35" s="101">
        <v>1700.21</v>
      </c>
      <c r="AF35" s="7">
        <v>1650.25</v>
      </c>
      <c r="AG35" s="17">
        <v>1656.7352189000001</v>
      </c>
      <c r="AH35" s="132">
        <v>1650</v>
      </c>
      <c r="AI35" s="17">
        <v>1651.155</v>
      </c>
      <c r="AJ35" s="136">
        <v>1682.5132759000001</v>
      </c>
      <c r="AK35" s="138">
        <v>1692.6083555554001</v>
      </c>
      <c r="AL35" s="144">
        <v>1685.27145</v>
      </c>
      <c r="AM35" s="170">
        <f t="shared" si="0"/>
        <v>-1.3588733999581357</v>
      </c>
      <c r="AN35" s="173">
        <f t="shared" si="1"/>
        <v>-0.43346740734909289</v>
      </c>
      <c r="AO35" s="172"/>
    </row>
    <row r="36" spans="1:41" ht="15" customHeight="1" thickBot="1" x14ac:dyDescent="0.4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110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0">
        <v>934.3203932851344</v>
      </c>
      <c r="R36" s="6">
        <v>976.9077128833228</v>
      </c>
      <c r="S36" s="47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0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132">
        <v>994.14141414141</v>
      </c>
      <c r="AI36" s="132">
        <v>989.49437499999999</v>
      </c>
      <c r="AJ36" s="137">
        <v>982.2</v>
      </c>
      <c r="AK36" s="137">
        <v>987.98</v>
      </c>
      <c r="AL36" s="169">
        <v>939.41286318448931</v>
      </c>
      <c r="AM36" s="170">
        <f t="shared" si="0"/>
        <v>6.2247837079043959</v>
      </c>
      <c r="AN36" s="173">
        <f t="shared" si="1"/>
        <v>-4.9158016169872569</v>
      </c>
      <c r="AO36" s="172"/>
    </row>
    <row r="37" spans="1:41" ht="15" customHeight="1" thickBot="1" x14ac:dyDescent="0.4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110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0">
        <v>674.44444444444503</v>
      </c>
      <c r="R37" s="6">
        <v>703.33333333333303</v>
      </c>
      <c r="S37" s="47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0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132">
        <v>642.857142857143</v>
      </c>
      <c r="AI37" s="132">
        <v>702.66499999999996</v>
      </c>
      <c r="AJ37" s="135">
        <v>725.22</v>
      </c>
      <c r="AK37" s="137">
        <v>700</v>
      </c>
      <c r="AL37" s="169">
        <v>720</v>
      </c>
      <c r="AM37" s="170">
        <f t="shared" si="0"/>
        <v>0.46511627906977271</v>
      </c>
      <c r="AN37" s="173">
        <f t="shared" si="1"/>
        <v>2.8571428571428572</v>
      </c>
      <c r="AO37" s="172"/>
    </row>
    <row r="38" spans="1:41" ht="15" customHeight="1" thickBot="1" x14ac:dyDescent="0.4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110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0">
        <v>208.96087903760545</v>
      </c>
      <c r="R38" s="6">
        <v>209.87654320987662</v>
      </c>
      <c r="S38" s="47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0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132">
        <v>220.09456264775426</v>
      </c>
      <c r="AI38" s="132">
        <v>213.88781250000002</v>
      </c>
      <c r="AJ38" s="135">
        <v>227.51</v>
      </c>
      <c r="AK38" s="137">
        <v>207.75</v>
      </c>
      <c r="AL38" s="169">
        <v>200.1346801346802</v>
      </c>
      <c r="AM38" s="170">
        <f t="shared" si="0"/>
        <v>-4.2062852538275672</v>
      </c>
      <c r="AN38" s="173">
        <f t="shared" si="1"/>
        <v>-3.6656172636918436</v>
      </c>
      <c r="AO38" s="172"/>
    </row>
    <row r="39" spans="1:41" ht="15" customHeight="1" thickBot="1" x14ac:dyDescent="0.4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110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0">
        <v>226.91007106101401</v>
      </c>
      <c r="R39" s="6">
        <v>216.95906432748541</v>
      </c>
      <c r="S39" s="47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0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132">
        <v>223.40425531914909</v>
      </c>
      <c r="AI39" s="132">
        <v>216.8336363636364</v>
      </c>
      <c r="AJ39" s="135">
        <v>235.35</v>
      </c>
      <c r="AK39" s="137">
        <v>216.43</v>
      </c>
      <c r="AL39" s="169">
        <v>210.10101010101016</v>
      </c>
      <c r="AM39" s="170">
        <f t="shared" si="0"/>
        <v>-1.4866464938823769</v>
      </c>
      <c r="AN39" s="173">
        <f t="shared" si="1"/>
        <v>-2.924266459820656</v>
      </c>
      <c r="AO39" s="172"/>
    </row>
    <row r="40" spans="1:41" ht="15" customHeight="1" thickBot="1" x14ac:dyDescent="0.4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110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0">
        <v>468.39506172839504</v>
      </c>
      <c r="R40" s="6">
        <v>438.09523809523802</v>
      </c>
      <c r="S40" s="47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0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132">
        <v>420.57971014492756</v>
      </c>
      <c r="AI40" s="132">
        <v>435.00125000000003</v>
      </c>
      <c r="AJ40" s="135">
        <v>457.14</v>
      </c>
      <c r="AK40" s="137">
        <v>473.47</v>
      </c>
      <c r="AL40" s="169">
        <v>472.7619047619047</v>
      </c>
      <c r="AM40" s="170">
        <f t="shared" si="0"/>
        <v>1.0175010175009802</v>
      </c>
      <c r="AN40" s="173">
        <f t="shared" si="1"/>
        <v>-0.14955440431185185</v>
      </c>
      <c r="AO40" s="172"/>
    </row>
    <row r="41" spans="1:41" ht="15" customHeight="1" thickBot="1" x14ac:dyDescent="0.4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110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0">
        <v>193.32615607413354</v>
      </c>
      <c r="R41" s="6">
        <v>197.89071173537022</v>
      </c>
      <c r="S41" s="47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0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132">
        <v>205.25575844125962</v>
      </c>
      <c r="AI41" s="132">
        <v>194.01695652173913</v>
      </c>
      <c r="AJ41" s="135">
        <v>209.57</v>
      </c>
      <c r="AK41" s="137">
        <v>210.69</v>
      </c>
      <c r="AL41" s="169">
        <v>184.37280902427014</v>
      </c>
      <c r="AM41" s="170">
        <f t="shared" si="0"/>
        <v>-2.0824533830544656</v>
      </c>
      <c r="AN41" s="173">
        <f t="shared" si="1"/>
        <v>-12.490953996739218</v>
      </c>
      <c r="AO41" s="172"/>
    </row>
    <row r="42" spans="1:41" ht="15" customHeight="1" thickBot="1" x14ac:dyDescent="0.4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110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0">
        <v>181.44669943770515</v>
      </c>
      <c r="R42" s="6">
        <v>212.85383194425029</v>
      </c>
      <c r="S42" s="47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0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132">
        <v>279.30607402853599</v>
      </c>
      <c r="AI42" s="132">
        <v>201.78479999999999</v>
      </c>
      <c r="AJ42" s="137">
        <v>206.9</v>
      </c>
      <c r="AK42" s="137">
        <v>202.1</v>
      </c>
      <c r="AL42" s="169">
        <v>180.61442163993578</v>
      </c>
      <c r="AM42" s="170">
        <f t="shared" si="0"/>
        <v>3.1011143926761084</v>
      </c>
      <c r="AN42" s="173">
        <f t="shared" si="1"/>
        <v>-10.631161979249979</v>
      </c>
      <c r="AO42" s="172"/>
    </row>
    <row r="43" spans="1:41" ht="15" customHeight="1" thickBot="1" x14ac:dyDescent="0.4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110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0">
        <v>578.20512820512818</v>
      </c>
      <c r="R43" s="6">
        <v>576.50793650793662</v>
      </c>
      <c r="S43" s="47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0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132">
        <v>481.77777777777794</v>
      </c>
      <c r="AI43" s="132">
        <v>508.09392857142853</v>
      </c>
      <c r="AJ43" s="135">
        <v>522.22</v>
      </c>
      <c r="AK43" s="137">
        <v>542.11</v>
      </c>
      <c r="AL43" s="169">
        <v>531.25</v>
      </c>
      <c r="AM43" s="170">
        <f t="shared" si="0"/>
        <v>0.6771630934149877</v>
      </c>
      <c r="AN43" s="173">
        <f t="shared" si="1"/>
        <v>-2.0032834664551502</v>
      </c>
    </row>
    <row r="44" spans="1:41" ht="15" customHeight="1" thickBot="1" x14ac:dyDescent="0.4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110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0">
        <v>702.08333333333337</v>
      </c>
      <c r="R44" s="6">
        <v>694.44444444444446</v>
      </c>
      <c r="S44" s="47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0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132">
        <v>707.89473684210532</v>
      </c>
      <c r="AI44" s="132">
        <v>715</v>
      </c>
      <c r="AJ44" s="137">
        <v>720</v>
      </c>
      <c r="AK44" s="137">
        <v>712.86</v>
      </c>
      <c r="AL44" s="169">
        <v>714.28571428571433</v>
      </c>
      <c r="AM44" s="170">
        <f t="shared" si="0"/>
        <v>1.7682228724080973</v>
      </c>
      <c r="AN44" s="173">
        <f t="shared" si="1"/>
        <v>0.19999919840001132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O44"/>
  <sheetViews>
    <sheetView workbookViewId="0">
      <pane xSplit="23" topLeftCell="AB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25.1796875" customWidth="1"/>
    <col min="2" max="3" width="9.1796875" style="4" hidden="1" customWidth="1"/>
    <col min="4" max="4" width="9.1796875" style="8" hidden="1" customWidth="1"/>
    <col min="5" max="13" width="9.1796875" style="4" hidden="1" customWidth="1"/>
    <col min="14" max="16" width="9.1796875" hidden="1" customWidth="1"/>
    <col min="17" max="22" width="0" hidden="1" customWidth="1"/>
    <col min="23" max="23" width="10.26953125" hidden="1" customWidth="1"/>
    <col min="24" max="24" width="11" customWidth="1"/>
    <col min="25" max="25" width="10.1796875" customWidth="1"/>
    <col min="28" max="28" width="11.26953125" customWidth="1"/>
    <col min="29" max="29" width="13.54296875" customWidth="1"/>
    <col min="30" max="30" width="12.7265625" customWidth="1"/>
    <col min="31" max="31" width="11" customWidth="1"/>
    <col min="36" max="36" width="11.54296875" bestFit="1" customWidth="1"/>
    <col min="37" max="37" width="11.54296875" customWidth="1"/>
    <col min="40" max="40" width="5.54296875" bestFit="1" customWidth="1"/>
  </cols>
  <sheetData>
    <row r="1" spans="1:41" ht="15" customHeight="1" thickBot="1" x14ac:dyDescent="0.4">
      <c r="A1" s="1" t="s">
        <v>0</v>
      </c>
      <c r="B1" s="23">
        <v>42736</v>
      </c>
      <c r="C1" s="5">
        <v>42767</v>
      </c>
      <c r="D1" s="23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4">
        <v>520</v>
      </c>
      <c r="H2" s="20">
        <v>515.38461538461502</v>
      </c>
      <c r="I2" s="6">
        <v>500.93023255813955</v>
      </c>
      <c r="J2" s="6">
        <v>550.69767441860495</v>
      </c>
      <c r="K2" s="6">
        <v>520.625</v>
      </c>
      <c r="L2" s="111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0">
        <v>485.3488372093023</v>
      </c>
      <c r="R2" s="8">
        <v>590.3125</v>
      </c>
      <c r="S2" s="47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0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132">
        <v>456.31578947368399</v>
      </c>
      <c r="AI2" s="132">
        <v>487.83783783783781</v>
      </c>
      <c r="AJ2" s="137">
        <v>500.4</v>
      </c>
      <c r="AK2" s="137">
        <v>485.81</v>
      </c>
      <c r="AL2" s="169">
        <v>473.41463414634148</v>
      </c>
      <c r="AM2" s="170">
        <f>(AL2-Z2)/Z2*100</f>
        <v>-6.5321551537331715</v>
      </c>
      <c r="AN2" s="173">
        <f>(AL2-AK2)/AK2*100</f>
        <v>-2.5514842950244989</v>
      </c>
      <c r="AO2" s="172"/>
    </row>
    <row r="3" spans="1:41" ht="15" customHeight="1" thickBot="1" x14ac:dyDescent="0.4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4">
        <v>47.428571428571431</v>
      </c>
      <c r="H3" s="20">
        <v>46.92307692307692</v>
      </c>
      <c r="I3" s="6">
        <v>55.68181818181818</v>
      </c>
      <c r="J3" s="8">
        <v>55.686829545454536</v>
      </c>
      <c r="K3" s="6">
        <v>47.352941176470587</v>
      </c>
      <c r="L3" s="111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0">
        <v>46.97674418604651</v>
      </c>
      <c r="R3" s="8">
        <v>47.352941176470587</v>
      </c>
      <c r="S3" s="47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0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132">
        <v>42.461538461538503</v>
      </c>
      <c r="AI3" s="132">
        <v>42.582317000000003</v>
      </c>
      <c r="AJ3" s="137">
        <v>45.2</v>
      </c>
      <c r="AK3" s="137">
        <v>43</v>
      </c>
      <c r="AL3" s="169">
        <v>41.428571428571431</v>
      </c>
      <c r="AM3" s="170">
        <f t="shared" ref="AM3:AM44" si="0">(AL3-Z3)/Z3*100</f>
        <v>-17.142857142857139</v>
      </c>
      <c r="AN3" s="173">
        <f t="shared" ref="AN3:AN44" si="1">(AL3-AK3)/AK3*100</f>
        <v>-3.6544850498338826</v>
      </c>
      <c r="AO3" s="172"/>
    </row>
    <row r="4" spans="1:41" ht="15" customHeight="1" thickBot="1" x14ac:dyDescent="0.4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4">
        <v>399.86406327236773</v>
      </c>
      <c r="H4" s="20">
        <v>412.67857142857139</v>
      </c>
      <c r="I4" s="6">
        <v>413.20622222222221</v>
      </c>
      <c r="J4" s="6">
        <v>430.48340548340548</v>
      </c>
      <c r="K4" s="6">
        <v>432.14285714285705</v>
      </c>
      <c r="L4" s="111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0">
        <v>472.51082251082249</v>
      </c>
      <c r="R4" s="8">
        <v>460.29411764705884</v>
      </c>
      <c r="S4" s="47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0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132">
        <v>391.66666666666669</v>
      </c>
      <c r="AI4" s="132">
        <v>400.73529411764707</v>
      </c>
      <c r="AJ4" s="135">
        <v>388.19</v>
      </c>
      <c r="AK4" s="137">
        <v>390</v>
      </c>
      <c r="AL4" s="169">
        <v>360.97560975609758</v>
      </c>
      <c r="AM4" s="170">
        <f t="shared" si="0"/>
        <v>-20.18629734036033</v>
      </c>
      <c r="AN4" s="173">
        <f t="shared" si="1"/>
        <v>-7.4421513445903624</v>
      </c>
      <c r="AO4" s="172"/>
    </row>
    <row r="5" spans="1:41" ht="15" customHeight="1" thickBot="1" x14ac:dyDescent="0.4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4">
        <v>392.54201680672264</v>
      </c>
      <c r="H5" s="20">
        <v>402.4390243902439</v>
      </c>
      <c r="I5" s="6">
        <v>407.68978723404251</v>
      </c>
      <c r="J5" s="6">
        <v>427.87456445993035</v>
      </c>
      <c r="K5" s="6">
        <v>417.81179138321988</v>
      </c>
      <c r="L5" s="111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0">
        <v>431.76328502415453</v>
      </c>
      <c r="R5" s="8">
        <v>436.76470588235293</v>
      </c>
      <c r="S5" s="47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0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132">
        <v>387.80487804878049</v>
      </c>
      <c r="AI5" s="132">
        <v>386.84210526315792</v>
      </c>
      <c r="AJ5" s="135">
        <v>380.77</v>
      </c>
      <c r="AK5" s="137">
        <v>386.53</v>
      </c>
      <c r="AL5" s="169">
        <v>358.67346938775506</v>
      </c>
      <c r="AM5" s="170">
        <f t="shared" si="0"/>
        <v>-13.572657978854203</v>
      </c>
      <c r="AN5" s="173">
        <f t="shared" si="1"/>
        <v>-7.2068223972899679</v>
      </c>
      <c r="AO5" s="172"/>
    </row>
    <row r="6" spans="1:41" ht="15" customHeight="1" thickBot="1" x14ac:dyDescent="0.4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4">
        <v>1296.96506188745</v>
      </c>
      <c r="H6" s="20">
        <v>1071.7312991727529</v>
      </c>
      <c r="I6" s="6">
        <v>1255.6286842105262</v>
      </c>
      <c r="J6" s="6">
        <v>1235.8551320293911</v>
      </c>
      <c r="K6" s="6">
        <v>1355.5799602049403</v>
      </c>
      <c r="L6" s="111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0">
        <v>1004.7388426036877</v>
      </c>
      <c r="R6" s="8">
        <v>976.57949919391558</v>
      </c>
      <c r="S6" s="47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0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132">
        <v>1000.5004622008699</v>
      </c>
      <c r="AI6" s="132">
        <v>1045.0945454545499</v>
      </c>
      <c r="AJ6" s="135">
        <v>1168.25</v>
      </c>
      <c r="AK6" s="137">
        <v>1207.5899999999999</v>
      </c>
      <c r="AL6" s="169">
        <v>1143.4454796623847</v>
      </c>
      <c r="AM6" s="170">
        <f t="shared" si="0"/>
        <v>20.886510215479177</v>
      </c>
      <c r="AN6" s="173">
        <f t="shared" si="1"/>
        <v>-5.3117796882729387</v>
      </c>
      <c r="AO6" s="172"/>
    </row>
    <row r="7" spans="1:41" ht="15" customHeight="1" thickBot="1" x14ac:dyDescent="0.4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4">
        <v>1493.2347468047101</v>
      </c>
      <c r="H7" s="20">
        <v>1412.4910138594353</v>
      </c>
      <c r="I7" s="6">
        <v>1183.4422222222222</v>
      </c>
      <c r="J7" s="6">
        <v>1157.4196056175099</v>
      </c>
      <c r="K7" s="6">
        <v>1063.2458524304961</v>
      </c>
      <c r="L7" s="111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0">
        <v>1416.2195664686274</v>
      </c>
      <c r="R7" s="8">
        <v>1425.2083676812397</v>
      </c>
      <c r="S7" s="47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0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132">
        <v>1310.16936280094</v>
      </c>
      <c r="AI7" s="132">
        <v>1333.92558139535</v>
      </c>
      <c r="AJ7" s="135">
        <v>1366.99</v>
      </c>
      <c r="AK7" s="137">
        <v>1410.39</v>
      </c>
      <c r="AL7" s="169">
        <v>1407.8588788307461</v>
      </c>
      <c r="AM7" s="170">
        <f t="shared" si="0"/>
        <v>0.10600782119717664</v>
      </c>
      <c r="AN7" s="173">
        <f t="shared" si="1"/>
        <v>-0.17946250109926989</v>
      </c>
      <c r="AO7" s="172"/>
    </row>
    <row r="8" spans="1:41" ht="15" customHeight="1" thickBot="1" x14ac:dyDescent="0.4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4">
        <v>294.82758620689657</v>
      </c>
      <c r="H8" s="20">
        <v>326.47058823529414</v>
      </c>
      <c r="I8" s="6">
        <v>323.61111111111109</v>
      </c>
      <c r="J8" s="8">
        <v>323.64023611111105</v>
      </c>
      <c r="K8" s="6">
        <v>295.83333333333331</v>
      </c>
      <c r="L8" s="111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0">
        <v>297.5</v>
      </c>
      <c r="R8" s="8">
        <v>297.05882352941177</v>
      </c>
      <c r="S8" s="47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0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132">
        <v>273.47368421052602</v>
      </c>
      <c r="AI8" s="132">
        <v>298.14814814814815</v>
      </c>
      <c r="AJ8" s="135">
        <v>286.36</v>
      </c>
      <c r="AK8" s="137">
        <v>283.87</v>
      </c>
      <c r="AL8" s="169">
        <v>300.57142857142901</v>
      </c>
      <c r="AM8" s="170">
        <f t="shared" si="0"/>
        <v>-6.2437745740496595</v>
      </c>
      <c r="AN8" s="173">
        <f t="shared" si="1"/>
        <v>5.8834778495187958</v>
      </c>
      <c r="AO8" s="172"/>
    </row>
    <row r="9" spans="1:41" ht="15" customHeight="1" thickBot="1" x14ac:dyDescent="0.4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4">
        <v>250.71428571428572</v>
      </c>
      <c r="H9" s="20">
        <v>245.45454545454547</v>
      </c>
      <c r="I9" s="6">
        <v>249.39393939393941</v>
      </c>
      <c r="J9" s="6">
        <v>245.35714285714286</v>
      </c>
      <c r="K9" s="6">
        <v>262.5</v>
      </c>
      <c r="L9" s="111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0">
        <v>259.61538461538464</v>
      </c>
      <c r="R9" s="8">
        <v>258.06451612903226</v>
      </c>
      <c r="S9" s="47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0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132">
        <v>268.42105263157896</v>
      </c>
      <c r="AI9" s="132">
        <v>255.17241379310346</v>
      </c>
      <c r="AJ9" s="135">
        <v>254.55</v>
      </c>
      <c r="AK9" s="137">
        <v>253.23</v>
      </c>
      <c r="AL9" s="169">
        <v>257.14285714285717</v>
      </c>
      <c r="AM9" s="170">
        <f t="shared" si="0"/>
        <v>-6.4935064935064846</v>
      </c>
      <c r="AN9" s="173">
        <f t="shared" si="1"/>
        <v>1.5451791426202179</v>
      </c>
      <c r="AO9" s="172"/>
    </row>
    <row r="10" spans="1:41" ht="15" customHeight="1" thickBot="1" x14ac:dyDescent="0.4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2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1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100">
        <v>312.784788338</v>
      </c>
      <c r="AD10" s="100">
        <v>315.287066644704</v>
      </c>
      <c r="AE10" s="101">
        <v>321.02499999999998</v>
      </c>
      <c r="AF10" s="6">
        <v>333.02</v>
      </c>
      <c r="AG10" s="17">
        <v>340.9</v>
      </c>
      <c r="AH10" s="133">
        <v>345.02</v>
      </c>
      <c r="AI10" s="17">
        <v>349.12518</v>
      </c>
      <c r="AJ10" s="136">
        <v>503.68532140000002</v>
      </c>
      <c r="AK10" s="138">
        <v>506.20374800699994</v>
      </c>
      <c r="AL10" s="17">
        <v>506.831546</v>
      </c>
      <c r="AM10" s="170">
        <f t="shared" si="0"/>
        <v>60.403166050016921</v>
      </c>
      <c r="AN10" s="173">
        <f t="shared" si="1"/>
        <v>0.1240208108833238</v>
      </c>
      <c r="AO10" s="172"/>
    </row>
    <row r="11" spans="1:41" ht="15" customHeight="1" thickBot="1" x14ac:dyDescent="0.4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0">
        <v>800</v>
      </c>
      <c r="R11" s="8">
        <v>775</v>
      </c>
      <c r="S11" s="47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0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132">
        <v>600</v>
      </c>
      <c r="AI11" s="132">
        <v>620</v>
      </c>
      <c r="AJ11" s="137">
        <v>650</v>
      </c>
      <c r="AK11" s="137">
        <v>684.74231499999996</v>
      </c>
      <c r="AL11" s="17">
        <v>686.11179962999995</v>
      </c>
      <c r="AM11" s="170">
        <f t="shared" si="0"/>
        <v>8.9066348619047542</v>
      </c>
      <c r="AN11" s="173">
        <f t="shared" si="1"/>
        <v>0.19999999999999826</v>
      </c>
      <c r="AO11" s="172"/>
    </row>
    <row r="12" spans="1:41" ht="15" customHeight="1" thickBot="1" x14ac:dyDescent="0.4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0">
        <v>1033.3333333333333</v>
      </c>
      <c r="R12" s="8">
        <v>950</v>
      </c>
      <c r="S12" s="47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0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132">
        <v>800</v>
      </c>
      <c r="AI12" s="132">
        <v>830.26148000000001</v>
      </c>
      <c r="AJ12" s="137">
        <v>900.63487199999997</v>
      </c>
      <c r="AK12" s="137">
        <v>920.85629400000005</v>
      </c>
      <c r="AL12" s="17">
        <v>922.698006588</v>
      </c>
      <c r="AM12" s="170">
        <f t="shared" si="0"/>
        <v>1.3236938154538949</v>
      </c>
      <c r="AN12" s="173">
        <f t="shared" si="1"/>
        <v>0.19999999999999457</v>
      </c>
      <c r="AO12" s="172"/>
    </row>
    <row r="13" spans="1:41" ht="15" customHeight="1" thickBot="1" x14ac:dyDescent="0.4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0">
        <v>180</v>
      </c>
      <c r="R13" s="21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0">
        <v>200</v>
      </c>
      <c r="AD13" s="2">
        <v>201.6</v>
      </c>
      <c r="AE13" s="101">
        <v>189.54</v>
      </c>
      <c r="AF13" s="6">
        <v>172.105263157895</v>
      </c>
      <c r="AG13" s="17">
        <v>200</v>
      </c>
      <c r="AH13" s="132">
        <v>190</v>
      </c>
      <c r="AI13" s="132">
        <v>190</v>
      </c>
      <c r="AJ13" s="137">
        <v>185</v>
      </c>
      <c r="AK13" s="137">
        <v>166</v>
      </c>
      <c r="AL13" s="169">
        <v>168.463189</v>
      </c>
      <c r="AM13" s="170">
        <f t="shared" si="0"/>
        <v>-15.566557223028513</v>
      </c>
      <c r="AN13" s="173">
        <f t="shared" si="1"/>
        <v>1.4838487951807227</v>
      </c>
      <c r="AO13" s="172"/>
    </row>
    <row r="14" spans="1:41" ht="15" customHeight="1" thickBot="1" x14ac:dyDescent="0.4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4">
        <v>196</v>
      </c>
      <c r="H14" s="20">
        <v>199.5</v>
      </c>
      <c r="I14" s="6">
        <v>200.11904761904799</v>
      </c>
      <c r="J14" s="6">
        <v>205.95238095238096</v>
      </c>
      <c r="K14" s="6">
        <v>197.05882352941177</v>
      </c>
      <c r="L14" s="111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0">
        <v>193.57142857142858</v>
      </c>
      <c r="R14" s="8">
        <v>197.27272727272728</v>
      </c>
      <c r="S14" s="47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0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132">
        <v>195.12820512820514</v>
      </c>
      <c r="AI14" s="132">
        <v>191.94444444444446</v>
      </c>
      <c r="AJ14" s="135">
        <v>192.77</v>
      </c>
      <c r="AK14" s="137">
        <v>197.73</v>
      </c>
      <c r="AL14" s="169">
        <v>193.697674418605</v>
      </c>
      <c r="AM14" s="170">
        <f t="shared" si="0"/>
        <v>0.9342720295460355</v>
      </c>
      <c r="AN14" s="173">
        <f t="shared" si="1"/>
        <v>-2.0393089472487662</v>
      </c>
      <c r="AO14" s="172"/>
    </row>
    <row r="15" spans="1:41" ht="15" customHeight="1" thickBot="1" x14ac:dyDescent="0.4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4">
        <v>1571.875</v>
      </c>
      <c r="H15" s="20">
        <v>1546.1538461538501</v>
      </c>
      <c r="I15" s="6">
        <v>1465.625</v>
      </c>
      <c r="J15" s="6">
        <v>1431.25</v>
      </c>
      <c r="K15" s="6">
        <v>1425</v>
      </c>
      <c r="L15" s="111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0">
        <v>1580</v>
      </c>
      <c r="R15" s="8">
        <v>1500</v>
      </c>
      <c r="S15" s="47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0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132">
        <v>1706.6666666666699</v>
      </c>
      <c r="AI15" s="132">
        <v>1710.7142857142901</v>
      </c>
      <c r="AJ15" s="135">
        <v>1714.29</v>
      </c>
      <c r="AK15" s="137">
        <v>1742.86</v>
      </c>
      <c r="AL15" s="169">
        <v>1698.3333333333301</v>
      </c>
      <c r="AM15" s="170">
        <f t="shared" si="0"/>
        <v>13.222222222222005</v>
      </c>
      <c r="AN15" s="173">
        <f t="shared" si="1"/>
        <v>-2.5548045549653917</v>
      </c>
      <c r="AO15" s="172"/>
    </row>
    <row r="16" spans="1:41" ht="15" customHeight="1" thickBot="1" x14ac:dyDescent="0.4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4">
        <v>411.86186186186183</v>
      </c>
      <c r="H16" s="20">
        <v>402.91272064381297</v>
      </c>
      <c r="I16" s="6">
        <v>274.56829787234022</v>
      </c>
      <c r="J16" s="6">
        <v>261.16402116402128</v>
      </c>
      <c r="K16" s="6">
        <v>221.79012345679007</v>
      </c>
      <c r="L16" s="111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0">
        <v>218.06963075191436</v>
      </c>
      <c r="R16" s="8">
        <v>199.59863945578201</v>
      </c>
      <c r="S16" s="47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0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132">
        <v>149.50638792102214</v>
      </c>
      <c r="AI16" s="132">
        <v>155.84138999999999</v>
      </c>
      <c r="AJ16" s="135">
        <v>154.37</v>
      </c>
      <c r="AK16" s="137">
        <v>153.68</v>
      </c>
      <c r="AL16" s="169">
        <v>158.69324473975641</v>
      </c>
      <c r="AM16" s="170">
        <f t="shared" si="0"/>
        <v>9.213047643933173</v>
      </c>
      <c r="AN16" s="173">
        <f t="shared" si="1"/>
        <v>3.2621321835999493</v>
      </c>
      <c r="AO16" s="172"/>
    </row>
    <row r="17" spans="1:41" ht="15" customHeight="1" thickBot="1" x14ac:dyDescent="0.4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4">
        <v>446.24619207952531</v>
      </c>
      <c r="H17" s="20">
        <v>430.58578987150401</v>
      </c>
      <c r="I17" s="6">
        <v>289.30478260869563</v>
      </c>
      <c r="J17" s="6">
        <v>286.95887445887456</v>
      </c>
      <c r="K17" s="6">
        <v>275.615079365079</v>
      </c>
      <c r="L17" s="111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0">
        <v>237.62136008813749</v>
      </c>
      <c r="R17" s="8">
        <v>230.63725490196072</v>
      </c>
      <c r="S17" s="47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0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132">
        <v>177.46598639455789</v>
      </c>
      <c r="AI17" s="132">
        <v>173.54702702702701</v>
      </c>
      <c r="AJ17" s="135">
        <v>174.45</v>
      </c>
      <c r="AK17" s="137">
        <v>174.61</v>
      </c>
      <c r="AL17" s="169">
        <v>182.46933621933599</v>
      </c>
      <c r="AM17" s="170">
        <f t="shared" si="0"/>
        <v>21.646224146223993</v>
      </c>
      <c r="AN17" s="173">
        <f t="shared" si="1"/>
        <v>4.5010802470282183</v>
      </c>
      <c r="AO17" s="172"/>
    </row>
    <row r="18" spans="1:41" ht="15" customHeight="1" thickBot="1" x14ac:dyDescent="0.4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7">
        <v>1285.1400000000001</v>
      </c>
      <c r="J18" s="27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1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100">
        <v>1332.2111763</v>
      </c>
      <c r="AD18" s="100">
        <v>1340.2044433578001</v>
      </c>
      <c r="AE18" s="101">
        <v>1272.31</v>
      </c>
      <c r="AF18" s="7">
        <v>1209.56</v>
      </c>
      <c r="AG18" s="17">
        <v>1218.0269199999998</v>
      </c>
      <c r="AH18" s="133">
        <v>1200.01</v>
      </c>
      <c r="AI18">
        <v>1200.850007</v>
      </c>
      <c r="AJ18" s="17">
        <v>1210.4568070560001</v>
      </c>
      <c r="AK18" s="138">
        <v>1217.719547898336</v>
      </c>
      <c r="AL18" s="17">
        <v>1223.8081456378277</v>
      </c>
      <c r="AM18" s="170">
        <f t="shared" si="0"/>
        <v>-6.2746560603500159</v>
      </c>
      <c r="AN18" s="173">
        <f t="shared" si="1"/>
        <v>0.49999999999999845</v>
      </c>
      <c r="AO18" s="172"/>
    </row>
    <row r="19" spans="1:41" ht="15" customHeight="1" thickBot="1" x14ac:dyDescent="0.4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4">
        <v>2666.6666666666702</v>
      </c>
      <c r="H19" s="20">
        <v>2761.9047619047619</v>
      </c>
      <c r="I19" s="6">
        <v>2666.665</v>
      </c>
      <c r="J19" s="8">
        <v>2666.90499985</v>
      </c>
      <c r="K19" s="6">
        <v>2583.3333333333335</v>
      </c>
      <c r="L19" s="111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0">
        <v>2201.1111111111099</v>
      </c>
      <c r="R19" s="8">
        <v>2300</v>
      </c>
      <c r="S19" s="47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0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132">
        <v>2096.6666666666702</v>
      </c>
      <c r="AI19" s="132">
        <v>2106.665</v>
      </c>
      <c r="AJ19" s="17">
        <v>2123.5183200000001</v>
      </c>
      <c r="AK19" s="137">
        <v>2155.7423180000001</v>
      </c>
      <c r="AL19" s="169">
        <v>2138.5648900000001</v>
      </c>
      <c r="AM19" s="170">
        <f t="shared" si="0"/>
        <v>-18.73453417999999</v>
      </c>
      <c r="AN19" s="173">
        <f t="shared" si="1"/>
        <v>-0.79682195114750087</v>
      </c>
      <c r="AO19" s="172"/>
    </row>
    <row r="20" spans="1:41" ht="15" customHeight="1" thickBot="1" x14ac:dyDescent="0.4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4">
        <v>202.30331933351496</v>
      </c>
      <c r="H20" s="20">
        <v>190.49170632480732</v>
      </c>
      <c r="I20" s="6">
        <v>237.75936170212768</v>
      </c>
      <c r="J20" s="6">
        <v>263.74039649010683</v>
      </c>
      <c r="K20" s="6">
        <v>249.536266663384</v>
      </c>
      <c r="L20" s="111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0">
        <v>240.669086925589</v>
      </c>
      <c r="R20" s="8">
        <v>279.66707854652998</v>
      </c>
      <c r="S20" s="47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0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132">
        <v>137.07160429296701</v>
      </c>
      <c r="AI20" s="132">
        <v>157.03268292682901</v>
      </c>
      <c r="AJ20" s="137">
        <v>168</v>
      </c>
      <c r="AK20" s="137">
        <v>211.86</v>
      </c>
      <c r="AL20" s="169">
        <v>221.76282770090799</v>
      </c>
      <c r="AM20" s="170">
        <f t="shared" si="0"/>
        <v>-28.562595456114458</v>
      </c>
      <c r="AN20" s="173">
        <f t="shared" si="1"/>
        <v>4.674231898852061</v>
      </c>
      <c r="AO20" s="172"/>
    </row>
    <row r="21" spans="1:41" ht="15" customHeight="1" thickBot="1" x14ac:dyDescent="0.4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4">
        <v>424.444444444444</v>
      </c>
      <c r="H21" s="20">
        <v>454.86111111111097</v>
      </c>
      <c r="I21" s="6">
        <v>433.3314285714286</v>
      </c>
      <c r="J21" s="6">
        <v>421.789321789322</v>
      </c>
      <c r="K21" s="6">
        <v>412.222222222222</v>
      </c>
      <c r="L21" s="111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0">
        <v>385.18518518518522</v>
      </c>
      <c r="R21" s="8">
        <v>355.55555555555554</v>
      </c>
      <c r="S21" s="47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0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132">
        <v>355.55555555555554</v>
      </c>
      <c r="AI21" s="132">
        <v>400</v>
      </c>
      <c r="AJ21" s="135">
        <v>533.33000000000004</v>
      </c>
      <c r="AK21" s="137">
        <v>542.95742129999996</v>
      </c>
      <c r="AL21" s="169">
        <v>512.52525252525197</v>
      </c>
      <c r="AM21" s="170">
        <f t="shared" si="0"/>
        <v>28.131313131312989</v>
      </c>
      <c r="AN21" s="173">
        <f t="shared" si="1"/>
        <v>-5.6048904722371082</v>
      </c>
      <c r="AO21" s="172"/>
    </row>
    <row r="22" spans="1:41" ht="15" customHeight="1" thickBot="1" x14ac:dyDescent="0.4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4">
        <v>337.45519713261638</v>
      </c>
      <c r="H22" s="20">
        <v>350.17543859649101</v>
      </c>
      <c r="I22" s="6">
        <v>346.18377777777772</v>
      </c>
      <c r="J22" s="6">
        <v>340.19753086419735</v>
      </c>
      <c r="K22" s="6">
        <v>336.46464646464602</v>
      </c>
      <c r="L22" s="111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0">
        <v>346.07345365600554</v>
      </c>
      <c r="R22" s="8">
        <v>347.20057720057707</v>
      </c>
      <c r="S22" s="47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0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132">
        <v>354.86573047548637</v>
      </c>
      <c r="AI22" s="132">
        <v>363.25594594594594</v>
      </c>
      <c r="AJ22" s="135">
        <v>431.52</v>
      </c>
      <c r="AK22" s="137">
        <v>426.87</v>
      </c>
      <c r="AL22" s="169">
        <v>404.59165638683885</v>
      </c>
      <c r="AM22" s="170">
        <f t="shared" si="0"/>
        <v>28.301716538779388</v>
      </c>
      <c r="AN22" s="173">
        <f t="shared" si="1"/>
        <v>-5.2189996048354663</v>
      </c>
      <c r="AO22" s="172"/>
    </row>
    <row r="23" spans="1:41" ht="15" customHeight="1" thickBot="1" x14ac:dyDescent="0.4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4">
        <v>380.52754435107403</v>
      </c>
      <c r="H23" s="20">
        <v>385.39682539682502</v>
      </c>
      <c r="I23" s="6">
        <v>401.74187499999999</v>
      </c>
      <c r="J23" s="6">
        <v>395.30864197530866</v>
      </c>
      <c r="K23" s="6">
        <v>370.51282051282101</v>
      </c>
      <c r="L23" s="111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0">
        <v>420.78282828282829</v>
      </c>
      <c r="R23" s="8">
        <v>407.33333333333297</v>
      </c>
      <c r="S23" s="47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0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132">
        <v>415.1056014692378</v>
      </c>
      <c r="AI23" s="132">
        <v>449.99666666666661</v>
      </c>
      <c r="AJ23" s="135">
        <v>492.84</v>
      </c>
      <c r="AK23" s="137">
        <v>488.54</v>
      </c>
      <c r="AL23" s="169">
        <v>486.09168609168603</v>
      </c>
      <c r="AM23" s="170">
        <f t="shared" si="0"/>
        <v>18.696807068900078</v>
      </c>
      <c r="AN23" s="173">
        <f t="shared" si="1"/>
        <v>-0.50114911948130991</v>
      </c>
      <c r="AO23" s="172"/>
    </row>
    <row r="24" spans="1:41" ht="15" customHeight="1" thickBot="1" x14ac:dyDescent="0.4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4">
        <v>429.81481481481501</v>
      </c>
      <c r="H24" s="20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0">
        <v>442.33027953958214</v>
      </c>
      <c r="R24" s="8">
        <v>446.01901366607274</v>
      </c>
      <c r="S24" s="47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0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132">
        <v>416.642030056664</v>
      </c>
      <c r="AI24" s="132">
        <v>458.34270270270298</v>
      </c>
      <c r="AJ24" s="135">
        <v>610.99</v>
      </c>
      <c r="AK24" s="137">
        <v>589.72</v>
      </c>
      <c r="AL24" s="169">
        <v>545.04302282080027</v>
      </c>
      <c r="AM24" s="170">
        <f t="shared" si="0"/>
        <v>21.334665857633979</v>
      </c>
      <c r="AN24" s="173">
        <f t="shared" si="1"/>
        <v>-7.575964386352803</v>
      </c>
      <c r="AO24" s="172"/>
    </row>
    <row r="25" spans="1:41" ht="15" customHeight="1" thickBot="1" x14ac:dyDescent="0.4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4">
        <v>400.84708060898498</v>
      </c>
      <c r="H25" s="20">
        <v>401.40159528897902</v>
      </c>
      <c r="I25" s="6">
        <v>345.05187499999994</v>
      </c>
      <c r="J25" s="6">
        <v>319.65709987798488</v>
      </c>
      <c r="K25" s="6">
        <v>280.70947619636053</v>
      </c>
      <c r="L25" s="111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0">
        <v>285.34004891544498</v>
      </c>
      <c r="R25" s="8">
        <v>278.92609854121901</v>
      </c>
      <c r="S25" s="47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0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132">
        <v>257.26983834736899</v>
      </c>
      <c r="AI25" s="132">
        <v>285.610238095238</v>
      </c>
      <c r="AJ25" s="135">
        <v>305.27999999999997</v>
      </c>
      <c r="AK25" s="137">
        <v>317.20999999999998</v>
      </c>
      <c r="AL25" s="169">
        <v>299.48404347182367</v>
      </c>
      <c r="AM25" s="170">
        <f t="shared" si="0"/>
        <v>29.057623303715268</v>
      </c>
      <c r="AN25" s="173">
        <f t="shared" si="1"/>
        <v>-5.5880825094342272</v>
      </c>
      <c r="AO25" s="172"/>
    </row>
    <row r="26" spans="1:41" ht="15" customHeight="1" thickBot="1" x14ac:dyDescent="0.4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4">
        <v>245.18009762607025</v>
      </c>
      <c r="H26" s="20">
        <v>250.39514189413811</v>
      </c>
      <c r="I26" s="6">
        <v>245.39888888888891</v>
      </c>
      <c r="J26" s="6">
        <v>229.82309621045667</v>
      </c>
      <c r="K26" s="6">
        <v>181.36910812968901</v>
      </c>
      <c r="L26" s="111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0">
        <v>170.25194574875272</v>
      </c>
      <c r="R26" s="8">
        <v>185.78889903781834</v>
      </c>
      <c r="S26" s="47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0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132">
        <v>166.50606402964922</v>
      </c>
      <c r="AI26" s="132">
        <v>166.55818181818188</v>
      </c>
      <c r="AJ26" s="135">
        <v>164.64</v>
      </c>
      <c r="AK26" s="137">
        <v>161.81</v>
      </c>
      <c r="AL26" s="169">
        <v>168.69213000155872</v>
      </c>
      <c r="AM26" s="170">
        <f t="shared" si="0"/>
        <v>24.889156787232871</v>
      </c>
      <c r="AN26" s="173">
        <f t="shared" si="1"/>
        <v>4.2532167366409501</v>
      </c>
      <c r="AO26" s="172"/>
    </row>
    <row r="27" spans="1:41" ht="15" customHeight="1" thickBot="1" x14ac:dyDescent="0.4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111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0">
        <v>1746.0069444444443</v>
      </c>
      <c r="R27" s="8">
        <v>1773.76623376623</v>
      </c>
      <c r="S27" s="47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0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132">
        <v>1373.6132914704301</v>
      </c>
      <c r="AI27" s="132">
        <v>1423.3116666666699</v>
      </c>
      <c r="AJ27" s="135">
        <v>1467.86</v>
      </c>
      <c r="AK27" s="137">
        <v>1464.76</v>
      </c>
      <c r="AL27" s="169">
        <v>1500.6354920000001</v>
      </c>
      <c r="AM27" s="170">
        <f t="shared" si="0"/>
        <v>3.1814853980900546</v>
      </c>
      <c r="AN27" s="173">
        <f t="shared" si="1"/>
        <v>2.449240285097908</v>
      </c>
      <c r="AO27" s="172"/>
    </row>
    <row r="28" spans="1:41" ht="15" customHeight="1" thickBot="1" x14ac:dyDescent="0.4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111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0">
        <v>1119.6317188374314</v>
      </c>
      <c r="R28" s="8">
        <v>1091.18323292729</v>
      </c>
      <c r="S28" s="47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0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132">
        <v>913.35731661085504</v>
      </c>
      <c r="AI28" s="132">
        <v>950.59571428571405</v>
      </c>
      <c r="AJ28" s="135">
        <v>1021.9</v>
      </c>
      <c r="AK28" s="137">
        <v>1050.3499999999999</v>
      </c>
      <c r="AL28" s="169">
        <v>1136.50793650794</v>
      </c>
      <c r="AM28" s="170">
        <f t="shared" si="0"/>
        <v>15.474068415245295</v>
      </c>
      <c r="AN28" s="173">
        <f t="shared" si="1"/>
        <v>8.2027835014937995</v>
      </c>
      <c r="AO28" s="172"/>
    </row>
    <row r="29" spans="1:41" ht="15" customHeight="1" thickBot="1" x14ac:dyDescent="0.4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111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0">
        <v>440</v>
      </c>
      <c r="R29" s="8">
        <v>400</v>
      </c>
      <c r="S29" s="47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0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132">
        <v>373.07692307692309</v>
      </c>
      <c r="AI29" s="132">
        <v>341.85199999999998</v>
      </c>
      <c r="AJ29" s="135">
        <v>391.67</v>
      </c>
      <c r="AK29" s="137">
        <v>400.25</v>
      </c>
      <c r="AL29" s="169">
        <v>450</v>
      </c>
      <c r="AM29" s="170">
        <f t="shared" si="0"/>
        <v>8.6206896551724164</v>
      </c>
      <c r="AN29" s="173">
        <f t="shared" si="1"/>
        <v>12.429731417863835</v>
      </c>
      <c r="AO29" s="172"/>
    </row>
    <row r="30" spans="1:41" ht="15" customHeight="1" thickBot="1" x14ac:dyDescent="0.4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111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0">
        <v>125.50933133883177</v>
      </c>
      <c r="R30" s="8">
        <v>117.17458615631899</v>
      </c>
      <c r="S30" s="47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0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132">
        <v>156.44301356906405</v>
      </c>
      <c r="AI30" s="132">
        <v>126.08285714285714</v>
      </c>
      <c r="AJ30" s="135">
        <v>106.39</v>
      </c>
      <c r="AK30" s="137">
        <v>145.84</v>
      </c>
      <c r="AL30" s="169">
        <v>140.59174408338782</v>
      </c>
      <c r="AM30" s="170">
        <f t="shared" si="0"/>
        <v>35.589056964327156</v>
      </c>
      <c r="AN30" s="173">
        <f t="shared" si="1"/>
        <v>-3.5986395478690212</v>
      </c>
      <c r="AO30" s="172"/>
    </row>
    <row r="31" spans="1:41" ht="15" customHeight="1" thickBot="1" x14ac:dyDescent="0.4">
      <c r="A31" s="3" t="s">
        <v>30</v>
      </c>
      <c r="B31" s="13">
        <v>761.16</v>
      </c>
      <c r="C31" s="13">
        <v>764.81</v>
      </c>
      <c r="D31" s="26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111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1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0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132">
        <v>1050</v>
      </c>
      <c r="AI31" s="132">
        <v>1072.5450000000001</v>
      </c>
      <c r="AJ31" s="17">
        <v>1080.052815</v>
      </c>
      <c r="AK31" s="137">
        <v>1100</v>
      </c>
      <c r="AL31" s="169">
        <v>1058.1025641025601</v>
      </c>
      <c r="AM31" s="170">
        <f t="shared" si="0"/>
        <v>-7.0506945888549595</v>
      </c>
      <c r="AN31" s="173">
        <f t="shared" si="1"/>
        <v>-3.8088578088581717</v>
      </c>
      <c r="AO31" s="172"/>
    </row>
    <row r="32" spans="1:41" ht="15" customHeight="1" thickBot="1" x14ac:dyDescent="0.4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111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0">
        <v>917.1062370817275</v>
      </c>
      <c r="R32" s="8">
        <v>907.83585116175595</v>
      </c>
      <c r="S32" s="47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0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132">
        <v>877.19552636573007</v>
      </c>
      <c r="AI32" s="132">
        <v>930.36545454545478</v>
      </c>
      <c r="AJ32" s="137">
        <v>951</v>
      </c>
      <c r="AK32" s="137">
        <v>968.13</v>
      </c>
      <c r="AL32" s="169">
        <v>939.889673818245</v>
      </c>
      <c r="AM32" s="170">
        <f t="shared" si="0"/>
        <v>3.0577907654980012</v>
      </c>
      <c r="AN32" s="173">
        <f t="shared" si="1"/>
        <v>-2.9169973228548844</v>
      </c>
      <c r="AO32" s="172"/>
    </row>
    <row r="33" spans="1:41" ht="15" customHeight="1" thickBot="1" x14ac:dyDescent="0.4">
      <c r="A33" s="3" t="s">
        <v>32</v>
      </c>
      <c r="B33" s="27">
        <v>1044.5999999999999</v>
      </c>
      <c r="C33" s="27">
        <v>991.85</v>
      </c>
      <c r="D33" s="27">
        <v>1058.8</v>
      </c>
      <c r="E33" s="27">
        <v>1065.9000000000001</v>
      </c>
      <c r="F33" s="27">
        <v>1000</v>
      </c>
      <c r="G33" s="27">
        <v>999.17</v>
      </c>
      <c r="H33" s="27">
        <v>989.3</v>
      </c>
      <c r="I33" s="27">
        <v>987.95</v>
      </c>
      <c r="J33" s="8">
        <v>977.08255000000008</v>
      </c>
      <c r="K33" s="7">
        <v>980</v>
      </c>
      <c r="L33" s="111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0">
        <v>1124.4254510921201</v>
      </c>
      <c r="R33" s="8">
        <v>1156.25</v>
      </c>
      <c r="S33" s="47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0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132">
        <v>1198.4848484848501</v>
      </c>
      <c r="AI33" s="132">
        <v>1218.7014285714299</v>
      </c>
      <c r="AJ33" s="137">
        <v>1250</v>
      </c>
      <c r="AK33" s="137">
        <v>1260</v>
      </c>
      <c r="AL33">
        <v>1262.52</v>
      </c>
      <c r="AM33" s="170">
        <f t="shared" si="0"/>
        <v>5.1174919567476329E-2</v>
      </c>
      <c r="AN33" s="173">
        <f t="shared" si="1"/>
        <v>0.19999999999999857</v>
      </c>
      <c r="AO33" s="172"/>
    </row>
    <row r="34" spans="1:41" ht="15" customHeight="1" thickBot="1" x14ac:dyDescent="0.4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111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0">
        <v>2419.5735078088023</v>
      </c>
      <c r="R34" s="8">
        <v>2507.3014767392801</v>
      </c>
      <c r="S34" s="47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0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132">
        <v>2324.7526961342701</v>
      </c>
      <c r="AI34" s="132">
        <v>2358.3794444444402</v>
      </c>
      <c r="AJ34" s="135">
        <v>2706.58</v>
      </c>
      <c r="AK34" s="137">
        <v>2692.28</v>
      </c>
      <c r="AL34" s="169">
        <v>2694.3582227228499</v>
      </c>
      <c r="AM34" s="170">
        <f t="shared" si="0"/>
        <v>16.809666454168383</v>
      </c>
      <c r="AN34" s="173">
        <f t="shared" si="1"/>
        <v>7.7191923679916619E-2</v>
      </c>
      <c r="AO34" s="172"/>
    </row>
    <row r="35" spans="1:41" ht="15" customHeight="1" thickBot="1" x14ac:dyDescent="0.4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6">
        <v>2001.02</v>
      </c>
      <c r="H35" s="13">
        <v>2000</v>
      </c>
      <c r="I35" s="26">
        <v>1999.32</v>
      </c>
      <c r="J35" s="8">
        <v>1977.3274799999999</v>
      </c>
      <c r="K35" s="6">
        <v>1953.80512019856</v>
      </c>
      <c r="L35" s="111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0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0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132">
        <v>1456.9230769230801</v>
      </c>
      <c r="AI35" s="17">
        <v>1458.0886153846184</v>
      </c>
      <c r="AJ35" s="17">
        <v>1466.8371470769262</v>
      </c>
      <c r="AK35" s="138">
        <v>1474.1713328123105</v>
      </c>
      <c r="AL35">
        <v>1477.1196754779351</v>
      </c>
      <c r="AM35" s="170">
        <f t="shared" si="0"/>
        <v>-1.6397140136543527</v>
      </c>
      <c r="AN35" s="173">
        <f t="shared" si="1"/>
        <v>0.19999999999999332</v>
      </c>
      <c r="AO35" s="172"/>
    </row>
    <row r="36" spans="1:41" ht="15" customHeight="1" thickBot="1" x14ac:dyDescent="0.4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111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0">
        <v>930.83228191561489</v>
      </c>
      <c r="R36" s="8">
        <v>894.899124711431</v>
      </c>
      <c r="S36" s="47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0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132">
        <v>842.87317620651004</v>
      </c>
      <c r="AI36" s="132">
        <v>866.60892857142903</v>
      </c>
      <c r="AJ36" s="135">
        <v>831.68</v>
      </c>
      <c r="AK36" s="137">
        <v>854.58</v>
      </c>
      <c r="AL36" s="169">
        <v>902.26687038451701</v>
      </c>
      <c r="AM36" s="170">
        <f t="shared" si="0"/>
        <v>3.9010606286175289</v>
      </c>
      <c r="AN36" s="173">
        <f t="shared" si="1"/>
        <v>5.5801528686041051</v>
      </c>
      <c r="AO36" s="172"/>
    </row>
    <row r="37" spans="1:41" ht="15" customHeight="1" thickBot="1" x14ac:dyDescent="0.4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111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0">
        <v>666.66666666666663</v>
      </c>
      <c r="R37" s="8">
        <v>670.25325999999995</v>
      </c>
      <c r="S37" s="47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0">
        <v>644.44444444444446</v>
      </c>
      <c r="AD37" s="6">
        <v>646.11166666666702</v>
      </c>
      <c r="AE37" s="101">
        <v>621.59</v>
      </c>
      <c r="AF37" s="6">
        <v>593.33333333333303</v>
      </c>
      <c r="AG37" s="17">
        <v>577.77</v>
      </c>
      <c r="AH37" s="132">
        <v>579.34</v>
      </c>
      <c r="AI37" s="132">
        <v>533.33000000000004</v>
      </c>
      <c r="AJ37" s="135">
        <v>546.66999999999996</v>
      </c>
      <c r="AK37" s="137">
        <v>533.33000000000004</v>
      </c>
      <c r="AL37" s="169">
        <v>535.85254699999996</v>
      </c>
      <c r="AM37" s="170">
        <f t="shared" si="0"/>
        <v>-10.757347834937026</v>
      </c>
      <c r="AN37" s="173">
        <f t="shared" si="1"/>
        <v>0.47298051862822599</v>
      </c>
      <c r="AO37" s="172"/>
    </row>
    <row r="38" spans="1:41" ht="15" customHeight="1" thickBot="1" x14ac:dyDescent="0.4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111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0">
        <v>186.57943067034</v>
      </c>
      <c r="R38" s="8">
        <v>204.77124183006501</v>
      </c>
      <c r="S38" s="47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0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132">
        <v>245.52845528455288</v>
      </c>
      <c r="AI38" s="132">
        <v>243.41216216216216</v>
      </c>
      <c r="AJ38" s="135">
        <v>246.86</v>
      </c>
      <c r="AK38" s="137">
        <v>251.14</v>
      </c>
      <c r="AL38" s="169">
        <v>248.16418149751487</v>
      </c>
      <c r="AM38" s="170">
        <f t="shared" si="0"/>
        <v>0.22015022015023736</v>
      </c>
      <c r="AN38" s="173">
        <f t="shared" si="1"/>
        <v>-1.1849241468842526</v>
      </c>
      <c r="AO38" s="172"/>
    </row>
    <row r="39" spans="1:41" ht="15" customHeight="1" thickBot="1" x14ac:dyDescent="0.4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111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0">
        <v>247.66267324406863</v>
      </c>
      <c r="R39" s="8">
        <v>247.64309764309766</v>
      </c>
      <c r="S39" s="47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0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132">
        <v>245.52845528455288</v>
      </c>
      <c r="AI39" s="132">
        <v>243.24324324324326</v>
      </c>
      <c r="AJ39" s="135">
        <v>252.75</v>
      </c>
      <c r="AK39" s="137">
        <v>254.44</v>
      </c>
      <c r="AL39" s="169">
        <v>249.4520030234317</v>
      </c>
      <c r="AM39" s="170">
        <f t="shared" si="0"/>
        <v>-0.21919879062731978</v>
      </c>
      <c r="AN39" s="173">
        <f t="shared" si="1"/>
        <v>-1.9603823992172211</v>
      </c>
    </row>
    <row r="40" spans="1:41" ht="15" customHeight="1" thickBot="1" x14ac:dyDescent="0.4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111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0">
        <v>423.63636363636363</v>
      </c>
      <c r="R40" s="8">
        <v>423.52941176470586</v>
      </c>
      <c r="S40" s="47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0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132">
        <v>416.66666666666663</v>
      </c>
      <c r="AI40" s="132">
        <v>430.63135135135138</v>
      </c>
      <c r="AJ40" s="135">
        <v>434.67</v>
      </c>
      <c r="AK40" s="137">
        <v>429.04</v>
      </c>
      <c r="AL40" s="169">
        <v>436.44444444444434</v>
      </c>
      <c r="AM40" s="170">
        <f t="shared" si="0"/>
        <v>-1.093525179856137</v>
      </c>
      <c r="AN40" s="173">
        <f t="shared" si="1"/>
        <v>1.7258168106573566</v>
      </c>
    </row>
    <row r="41" spans="1:41" ht="15" customHeight="1" thickBot="1" x14ac:dyDescent="0.4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11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0">
        <v>230.64131437139292</v>
      </c>
      <c r="R41" s="8">
        <v>218.95505769760283</v>
      </c>
      <c r="S41" s="47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0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132">
        <v>218.95348117987169</v>
      </c>
      <c r="AI41" s="132">
        <v>198.13209302325575</v>
      </c>
      <c r="AJ41" s="135">
        <v>221.59</v>
      </c>
      <c r="AK41" s="137">
        <v>194.45</v>
      </c>
      <c r="AL41" s="169">
        <v>212.59414769034461</v>
      </c>
      <c r="AM41" s="170">
        <f t="shared" si="0"/>
        <v>3.1910400717185907</v>
      </c>
      <c r="AN41" s="173">
        <f t="shared" si="1"/>
        <v>9.3310093547671009</v>
      </c>
    </row>
    <row r="42" spans="1:41" ht="15" customHeight="1" thickBot="1" x14ac:dyDescent="0.4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111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0">
        <v>186.1440008647493</v>
      </c>
      <c r="R42" s="8">
        <v>209.74318588602301</v>
      </c>
      <c r="S42" s="47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0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132">
        <v>222.4930183347758</v>
      </c>
      <c r="AI42" s="132">
        <v>175.59048780487811</v>
      </c>
      <c r="AJ42" s="135">
        <v>195.45</v>
      </c>
      <c r="AK42" s="137">
        <v>172.96</v>
      </c>
      <c r="AL42" s="169">
        <v>182.68413611397023</v>
      </c>
      <c r="AM42" s="170">
        <f t="shared" si="0"/>
        <v>-7.967441458044644</v>
      </c>
      <c r="AN42" s="173">
        <f t="shared" si="1"/>
        <v>5.6221878549781552</v>
      </c>
    </row>
    <row r="43" spans="1:41" ht="15" customHeight="1" thickBot="1" x14ac:dyDescent="0.4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111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0">
        <v>509.05982905982904</v>
      </c>
      <c r="R43" s="8">
        <v>529.37499999999989</v>
      </c>
      <c r="S43" s="47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0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132">
        <v>463.06306306306294</v>
      </c>
      <c r="AI43" s="132">
        <v>485.56823529411798</v>
      </c>
      <c r="AJ43" s="137">
        <v>500.63214859999999</v>
      </c>
      <c r="AK43" s="137">
        <v>517.52</v>
      </c>
      <c r="AL43" s="169">
        <v>528.57142857142878</v>
      </c>
      <c r="AM43" s="170">
        <f t="shared" si="0"/>
        <v>2.4781341107871913</v>
      </c>
      <c r="AN43" s="173">
        <f t="shared" si="1"/>
        <v>2.1354592231080538</v>
      </c>
    </row>
    <row r="44" spans="1:41" ht="15" customHeight="1" thickBot="1" x14ac:dyDescent="0.4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111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0">
        <v>737.5</v>
      </c>
      <c r="R44" s="8">
        <v>699.47368421052602</v>
      </c>
      <c r="S44" s="47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0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132">
        <v>661.11111111111109</v>
      </c>
      <c r="AI44" s="132">
        <v>665.38461538461536</v>
      </c>
      <c r="AJ44" s="137">
        <v>685.53218900000002</v>
      </c>
      <c r="AK44" s="137">
        <v>677.65</v>
      </c>
      <c r="AL44" s="169">
        <v>700</v>
      </c>
      <c r="AM44" s="170">
        <f t="shared" si="0"/>
        <v>-2.9275808936825696</v>
      </c>
      <c r="AN44" s="173">
        <f t="shared" si="1"/>
        <v>3.2981627683907657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O44"/>
  <sheetViews>
    <sheetView workbookViewId="0">
      <pane xSplit="23" topLeftCell="AI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2.1796875" customWidth="1"/>
    <col min="2" max="13" width="9.1796875" style="4" hidden="1" customWidth="1"/>
    <col min="14" max="17" width="9.1796875" hidden="1" customWidth="1"/>
    <col min="18" max="19" width="0" hidden="1" customWidth="1"/>
    <col min="20" max="20" width="11.453125" hidden="1" customWidth="1"/>
    <col min="21" max="23" width="0" hidden="1" customWidth="1"/>
    <col min="25" max="25" width="8.1796875" customWidth="1"/>
    <col min="28" max="28" width="10.54296875" customWidth="1"/>
    <col min="29" max="29" width="13.453125" customWidth="1"/>
    <col min="30" max="30" width="11.26953125" customWidth="1"/>
    <col min="31" max="31" width="10.7265625" customWidth="1"/>
    <col min="37" max="37" width="10.179687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32">
        <v>494.59</v>
      </c>
      <c r="C2" s="32">
        <v>505.42857142857099</v>
      </c>
      <c r="D2" s="6">
        <v>500</v>
      </c>
      <c r="E2" s="6">
        <v>524.16666666666697</v>
      </c>
      <c r="F2" s="6">
        <v>520.96</v>
      </c>
      <c r="G2" s="24">
        <v>513.33333333333303</v>
      </c>
      <c r="H2" s="20">
        <v>550.76923076923094</v>
      </c>
      <c r="I2" s="6">
        <v>462.5</v>
      </c>
      <c r="J2" s="6">
        <v>474.16666666666703</v>
      </c>
      <c r="K2" s="7">
        <v>490.88</v>
      </c>
      <c r="L2" s="112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0">
        <v>571.66666666666697</v>
      </c>
      <c r="R2" s="6">
        <v>575.83333333333303</v>
      </c>
      <c r="S2" s="47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113">
        <v>432.72727272727275</v>
      </c>
      <c r="AC2" s="20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132">
        <v>446.66666666666669</v>
      </c>
      <c r="AI2" s="132">
        <v>459.16666666666669</v>
      </c>
      <c r="AJ2" s="137">
        <v>450</v>
      </c>
      <c r="AK2" s="137">
        <v>430.91</v>
      </c>
      <c r="AL2" s="169">
        <v>435.83333333333331</v>
      </c>
      <c r="AM2" s="170">
        <f>(AL2-Z2)/Z2*100</f>
        <v>-1.557152635181442</v>
      </c>
      <c r="AN2" s="173">
        <f>(AL2-AK2)/AK2*100</f>
        <v>1.1425432998383163</v>
      </c>
      <c r="AO2" s="172"/>
    </row>
    <row r="3" spans="1:41" ht="15" customHeight="1" thickBot="1" x14ac:dyDescent="0.4">
      <c r="A3" s="2" t="s">
        <v>2</v>
      </c>
      <c r="B3" s="32">
        <v>49.730000000000004</v>
      </c>
      <c r="C3" s="32">
        <v>43.714285714285701</v>
      </c>
      <c r="D3" s="6">
        <v>42.6666666666667</v>
      </c>
      <c r="E3" s="6">
        <v>46.363636363636367</v>
      </c>
      <c r="F3" s="6">
        <v>45.833333333333336</v>
      </c>
      <c r="G3" s="24">
        <v>45.454545454545453</v>
      </c>
      <c r="H3" s="20">
        <v>48</v>
      </c>
      <c r="I3" s="6">
        <v>45</v>
      </c>
      <c r="J3" s="6">
        <v>45.833333333333336</v>
      </c>
      <c r="K3" s="6">
        <v>44.166666666666664</v>
      </c>
      <c r="L3" s="112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0">
        <v>42.5</v>
      </c>
      <c r="R3" s="6">
        <v>43.333333333333336</v>
      </c>
      <c r="S3" s="47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113">
        <v>39</v>
      </c>
      <c r="AC3" s="20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132">
        <v>41.92307692307692</v>
      </c>
      <c r="AI3" s="132">
        <v>41.95</v>
      </c>
      <c r="AJ3" s="137">
        <v>41.5</v>
      </c>
      <c r="AK3" s="137">
        <v>40</v>
      </c>
      <c r="AL3" s="169">
        <v>40.635813200000001</v>
      </c>
      <c r="AM3" s="170">
        <f t="shared" ref="AM3:AM44" si="0">(AL3-Z3)/Z3*100</f>
        <v>1.589533000000003</v>
      </c>
      <c r="AN3" s="173">
        <f t="shared" ref="AN3:AN44" si="1">(AL3-AK3)/AK3*100</f>
        <v>1.589533000000003</v>
      </c>
      <c r="AO3" s="172"/>
    </row>
    <row r="4" spans="1:41" ht="15" customHeight="1" thickBot="1" x14ac:dyDescent="0.4">
      <c r="A4" s="2" t="s">
        <v>3</v>
      </c>
      <c r="B4" s="32">
        <v>402.32249999999999</v>
      </c>
      <c r="C4" s="32">
        <v>417.85714285714249</v>
      </c>
      <c r="D4" s="6">
        <v>401.05820105820112</v>
      </c>
      <c r="E4" s="6">
        <v>427.27272727272725</v>
      </c>
      <c r="F4" s="6">
        <v>431.66666666666703</v>
      </c>
      <c r="G4" s="24">
        <v>450.83333333333297</v>
      </c>
      <c r="H4" s="20">
        <v>436.32478632478637</v>
      </c>
      <c r="I4" s="6">
        <v>462.62545454545455</v>
      </c>
      <c r="J4" s="6">
        <v>471.452991452991</v>
      </c>
      <c r="K4" s="6">
        <v>461.11111111111109</v>
      </c>
      <c r="L4" s="112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0">
        <v>476.26262626262627</v>
      </c>
      <c r="R4" s="6">
        <v>439.8989898989899</v>
      </c>
      <c r="S4" s="47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113">
        <v>472.22222222222229</v>
      </c>
      <c r="AC4" s="20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132">
        <v>397.29629629629602</v>
      </c>
      <c r="AI4" s="132">
        <v>368.6925</v>
      </c>
      <c r="AJ4" s="135">
        <v>405.74</v>
      </c>
      <c r="AK4" s="137">
        <v>415.04</v>
      </c>
      <c r="AL4" s="169">
        <v>405.6382931</v>
      </c>
      <c r="AM4" s="170">
        <f t="shared" si="0"/>
        <v>-14.100126167058836</v>
      </c>
      <c r="AN4" s="173">
        <f t="shared" si="1"/>
        <v>-2.2652532045104139</v>
      </c>
      <c r="AO4" s="172"/>
    </row>
    <row r="5" spans="1:41" ht="15" customHeight="1" thickBot="1" x14ac:dyDescent="0.4">
      <c r="A5" s="2" t="s">
        <v>4</v>
      </c>
      <c r="B5" s="32">
        <v>418.76299999999998</v>
      </c>
      <c r="C5" s="32">
        <v>384.52457142857054</v>
      </c>
      <c r="D5" s="6">
        <v>406.77655677655679</v>
      </c>
      <c r="E5" s="6">
        <v>403.2407407407407</v>
      </c>
      <c r="F5" s="6">
        <v>405.05050505050508</v>
      </c>
      <c r="G5" s="24">
        <v>409.59595959595958</v>
      </c>
      <c r="H5" s="20">
        <v>423.07692307692309</v>
      </c>
      <c r="I5" s="6">
        <v>445.83333333333331</v>
      </c>
      <c r="J5" s="6">
        <v>444.90740740740739</v>
      </c>
      <c r="K5" s="6">
        <v>438.33333333333297</v>
      </c>
      <c r="L5" s="112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0">
        <v>431.77083333333331</v>
      </c>
      <c r="R5" s="6">
        <v>454.62962962962962</v>
      </c>
      <c r="S5" s="47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113">
        <v>458.66013071895424</v>
      </c>
      <c r="AC5" s="20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132">
        <v>390.18518518518499</v>
      </c>
      <c r="AI5" s="132">
        <v>357.83583333333303</v>
      </c>
      <c r="AJ5" s="135">
        <v>367.52</v>
      </c>
      <c r="AK5" s="137">
        <v>407.76</v>
      </c>
      <c r="AL5" s="169">
        <v>400.79629629629602</v>
      </c>
      <c r="AM5" s="170">
        <f t="shared" si="0"/>
        <v>-12.615841349008489</v>
      </c>
      <c r="AN5" s="173">
        <f t="shared" si="1"/>
        <v>-1.7077947085795495</v>
      </c>
      <c r="AO5" s="172"/>
    </row>
    <row r="6" spans="1:41" ht="15" customHeight="1" thickBot="1" x14ac:dyDescent="0.4">
      <c r="A6" s="2" t="s">
        <v>5</v>
      </c>
      <c r="B6" s="32">
        <v>756.33249999999998</v>
      </c>
      <c r="C6" s="32">
        <v>1091.6666666666652</v>
      </c>
      <c r="D6" s="6">
        <v>1007.96089204912</v>
      </c>
      <c r="E6" s="6">
        <v>1008.023088023088</v>
      </c>
      <c r="F6" s="6">
        <v>1298.1627089385699</v>
      </c>
      <c r="G6" s="24">
        <v>1241.46887595163</v>
      </c>
      <c r="H6" s="20">
        <v>1225.3968253968201</v>
      </c>
      <c r="I6" s="6">
        <v>992.42545454545461</v>
      </c>
      <c r="J6" s="6">
        <v>1028.5923141186302</v>
      </c>
      <c r="K6" s="6">
        <v>1037.16564137616</v>
      </c>
      <c r="L6" s="112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0">
        <v>900.8012820512821</v>
      </c>
      <c r="R6" s="6">
        <v>927.44069720354298</v>
      </c>
      <c r="S6" s="47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113">
        <v>1056.2518538311599</v>
      </c>
      <c r="AC6" s="20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132">
        <v>983.90848917164703</v>
      </c>
      <c r="AI6" s="132">
        <v>945.25249999999994</v>
      </c>
      <c r="AJ6" s="135">
        <v>1011.3</v>
      </c>
      <c r="AK6" s="137">
        <v>1055.8800000000001</v>
      </c>
      <c r="AL6" s="169">
        <v>1101.6798406272101</v>
      </c>
      <c r="AM6" s="170">
        <f t="shared" si="0"/>
        <v>11.703702897760087</v>
      </c>
      <c r="AN6" s="173">
        <f t="shared" si="1"/>
        <v>4.3375990289815087</v>
      </c>
      <c r="AO6" s="172"/>
    </row>
    <row r="7" spans="1:41" ht="15" customHeight="1" thickBot="1" x14ac:dyDescent="0.4">
      <c r="A7" s="2" t="s">
        <v>6</v>
      </c>
      <c r="B7" s="32">
        <v>1231.473</v>
      </c>
      <c r="C7" s="32">
        <v>1539.5612857142851</v>
      </c>
      <c r="D7" s="6">
        <v>1426.6794122057299</v>
      </c>
      <c r="E7" s="6">
        <v>1451.6081871345029</v>
      </c>
      <c r="F7" s="6">
        <v>1461.5288220551399</v>
      </c>
      <c r="G7" s="24">
        <v>1424.62651727358</v>
      </c>
      <c r="H7" s="20">
        <v>1473.46477052359</v>
      </c>
      <c r="I7" s="6">
        <v>1365.5691666666664</v>
      </c>
      <c r="J7" s="6">
        <v>1378.6247816511</v>
      </c>
      <c r="K7" s="6">
        <v>1383.7189126662799</v>
      </c>
      <c r="L7" s="112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0">
        <v>1317.2827903091099</v>
      </c>
      <c r="R7" s="6">
        <v>1348.0367585630743</v>
      </c>
      <c r="S7" s="47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113">
        <v>1493.9172335600899</v>
      </c>
      <c r="AC7" s="20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132">
        <v>1322.42834088988</v>
      </c>
      <c r="AI7" s="132">
        <v>1371.8609090909099</v>
      </c>
      <c r="AJ7" s="135">
        <v>1380.77</v>
      </c>
      <c r="AK7" s="137">
        <v>1364.52</v>
      </c>
      <c r="AL7" s="169">
        <v>1393.05555555556</v>
      </c>
      <c r="AM7" s="170">
        <f t="shared" si="0"/>
        <v>-0.77366939766004739</v>
      </c>
      <c r="AN7" s="173">
        <f t="shared" si="1"/>
        <v>2.0912522759329284</v>
      </c>
      <c r="AO7" s="172"/>
    </row>
    <row r="8" spans="1:41" ht="15" customHeight="1" thickBot="1" x14ac:dyDescent="0.4">
      <c r="A8" s="2" t="s">
        <v>7</v>
      </c>
      <c r="B8" s="32">
        <v>334.76499999999999</v>
      </c>
      <c r="C8" s="32">
        <v>342.85714285714249</v>
      </c>
      <c r="D8" s="6">
        <v>341.66666666666669</v>
      </c>
      <c r="E8" s="6">
        <v>308.33333333333331</v>
      </c>
      <c r="F8" s="6">
        <v>352.5</v>
      </c>
      <c r="G8" s="24">
        <v>333.33333333333331</v>
      </c>
      <c r="H8" s="20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0">
        <v>359.09090909090907</v>
      </c>
      <c r="R8" s="6">
        <v>354.16666666666669</v>
      </c>
      <c r="S8" s="47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113">
        <v>362.5</v>
      </c>
      <c r="AC8" s="20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132">
        <v>350</v>
      </c>
      <c r="AI8" s="132">
        <v>350</v>
      </c>
      <c r="AJ8" s="135">
        <v>341.67</v>
      </c>
      <c r="AK8" s="137">
        <v>340</v>
      </c>
      <c r="AL8" s="169">
        <v>341.66666666666669</v>
      </c>
      <c r="AM8" s="170">
        <f t="shared" si="0"/>
        <v>-5.7471264367816044</v>
      </c>
      <c r="AN8" s="173">
        <f t="shared" si="1"/>
        <v>0.49019607843137808</v>
      </c>
      <c r="AO8" s="172"/>
    </row>
    <row r="9" spans="1:41" ht="15" customHeight="1" thickBot="1" x14ac:dyDescent="0.4">
      <c r="A9" s="2" t="s">
        <v>8</v>
      </c>
      <c r="B9" s="32">
        <v>265.58499999999998</v>
      </c>
      <c r="C9" s="32">
        <v>277.28571428571399</v>
      </c>
      <c r="D9" s="6">
        <v>294.16666666666669</v>
      </c>
      <c r="E9" s="6">
        <v>300.83333333333331</v>
      </c>
      <c r="F9" s="6">
        <v>307.27272727272725</v>
      </c>
      <c r="G9" s="24">
        <v>327.5</v>
      </c>
      <c r="H9" s="20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0">
        <v>323.33333333333331</v>
      </c>
      <c r="R9" s="6">
        <v>319.16666666666669</v>
      </c>
      <c r="S9" s="47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113">
        <v>311.81818181818181</v>
      </c>
      <c r="AC9" s="20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132">
        <v>298.18181818181819</v>
      </c>
      <c r="AI9" s="132">
        <v>315</v>
      </c>
      <c r="AJ9" s="137">
        <v>315</v>
      </c>
      <c r="AK9" s="137">
        <v>330</v>
      </c>
      <c r="AL9" s="169">
        <v>310.83333333333331</v>
      </c>
      <c r="AM9" s="170">
        <f t="shared" si="0"/>
        <v>-0.31584062196307539</v>
      </c>
      <c r="AN9" s="173">
        <f t="shared" si="1"/>
        <v>-5.8080808080808133</v>
      </c>
      <c r="AO9" s="172"/>
    </row>
    <row r="10" spans="1:41" ht="15" customHeight="1" thickBot="1" x14ac:dyDescent="0.4">
      <c r="A10" s="2" t="s">
        <v>9</v>
      </c>
      <c r="B10" s="32">
        <v>323.38499999999999</v>
      </c>
      <c r="C10" s="32">
        <v>360</v>
      </c>
      <c r="D10" s="6">
        <v>373.33333333333331</v>
      </c>
      <c r="E10" s="6">
        <v>380</v>
      </c>
      <c r="F10" s="6">
        <v>400</v>
      </c>
      <c r="G10" s="24">
        <v>410</v>
      </c>
      <c r="H10" s="22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0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113">
        <v>320</v>
      </c>
      <c r="AC10" s="20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132">
        <v>294</v>
      </c>
      <c r="AI10" s="132">
        <v>320</v>
      </c>
      <c r="AJ10" s="135">
        <v>321.43</v>
      </c>
      <c r="AK10" s="138">
        <v>322.47631289999998</v>
      </c>
      <c r="AL10" s="169">
        <v>360</v>
      </c>
      <c r="AM10" s="170">
        <f t="shared" si="0"/>
        <v>12.5</v>
      </c>
      <c r="AN10" s="173">
        <f t="shared" si="1"/>
        <v>11.636106467030999</v>
      </c>
      <c r="AO10" s="172"/>
    </row>
    <row r="11" spans="1:41" ht="15" customHeight="1" thickBot="1" x14ac:dyDescent="0.4">
      <c r="A11" s="2" t="s">
        <v>10</v>
      </c>
      <c r="B11" s="32">
        <v>1134.3800000000001</v>
      </c>
      <c r="C11" s="32">
        <v>1000</v>
      </c>
      <c r="D11" s="6">
        <v>1050</v>
      </c>
      <c r="E11" s="6">
        <v>900.33</v>
      </c>
      <c r="F11" s="6">
        <v>1091.6666666666667</v>
      </c>
      <c r="G11" s="24">
        <v>1150.64935064935</v>
      </c>
      <c r="H11" s="20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0">
        <v>964.44444444444002</v>
      </c>
      <c r="R11" s="6">
        <v>905.59523809523807</v>
      </c>
      <c r="S11" s="47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113">
        <v>707.38095238095002</v>
      </c>
      <c r="AC11" s="20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132">
        <v>677.56929413179398</v>
      </c>
      <c r="AI11" s="132">
        <v>632.97083333333296</v>
      </c>
      <c r="AJ11" s="137">
        <v>656</v>
      </c>
      <c r="AK11" s="137">
        <v>653.98</v>
      </c>
      <c r="AL11" s="169">
        <v>679.76190476190504</v>
      </c>
      <c r="AM11" s="170">
        <f t="shared" si="0"/>
        <v>-5.6977704376547518</v>
      </c>
      <c r="AN11" s="173">
        <f t="shared" si="1"/>
        <v>3.9423078323350902</v>
      </c>
      <c r="AO11" s="172"/>
    </row>
    <row r="12" spans="1:41" ht="15" customHeight="1" thickBot="1" x14ac:dyDescent="0.4">
      <c r="A12" s="2" t="s">
        <v>11</v>
      </c>
      <c r="B12" s="32">
        <v>1054.373</v>
      </c>
      <c r="C12" s="32">
        <v>1059.52357142857</v>
      </c>
      <c r="D12" s="6">
        <v>1061.4877589453899</v>
      </c>
      <c r="E12" s="6">
        <v>1060.58</v>
      </c>
      <c r="F12" s="6">
        <v>1025.6018684872399</v>
      </c>
      <c r="G12" s="24">
        <v>1069.6969696969697</v>
      </c>
      <c r="H12" s="20">
        <v>1022.2222222222223</v>
      </c>
      <c r="I12" s="6">
        <v>1105.1790909090907</v>
      </c>
      <c r="J12" s="6">
        <v>1036.1111111111111</v>
      </c>
      <c r="K12" s="7">
        <v>1035.8900000000001</v>
      </c>
      <c r="L12" s="112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0">
        <v>1128.3333333333301</v>
      </c>
      <c r="R12" s="6">
        <v>1089.04428904428</v>
      </c>
      <c r="S12" s="47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113">
        <v>970.83333333333337</v>
      </c>
      <c r="AC12" s="20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132">
        <v>988.28456462565805</v>
      </c>
      <c r="AI12" s="132">
        <v>993.73916666666696</v>
      </c>
      <c r="AJ12" s="135">
        <v>1090.83</v>
      </c>
      <c r="AK12" s="137">
        <v>1108.5899999999999</v>
      </c>
      <c r="AL12" s="169">
        <v>1055.0839404497899</v>
      </c>
      <c r="AM12" s="170">
        <f t="shared" si="0"/>
        <v>-2.0695569085277801</v>
      </c>
      <c r="AN12" s="173">
        <f t="shared" si="1"/>
        <v>-4.826496680486926</v>
      </c>
      <c r="AO12" s="172"/>
    </row>
    <row r="13" spans="1:41" ht="15" customHeight="1" thickBot="1" x14ac:dyDescent="0.4">
      <c r="A13" s="2" t="s">
        <v>12</v>
      </c>
      <c r="B13" s="32">
        <v>120.89</v>
      </c>
      <c r="C13" s="32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112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0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113">
        <v>150</v>
      </c>
      <c r="AC13" s="20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132">
        <v>150</v>
      </c>
      <c r="AI13" s="132">
        <v>150</v>
      </c>
      <c r="AJ13" s="137">
        <v>160</v>
      </c>
      <c r="AK13" s="137">
        <v>158</v>
      </c>
      <c r="AL13" s="169">
        <v>150</v>
      </c>
      <c r="AM13" s="170">
        <f t="shared" si="0"/>
        <v>0</v>
      </c>
      <c r="AN13" s="173">
        <f t="shared" si="1"/>
        <v>-5.0632911392405067</v>
      </c>
      <c r="AO13" s="172"/>
    </row>
    <row r="14" spans="1:41" ht="15" customHeight="1" thickBot="1" x14ac:dyDescent="0.4">
      <c r="A14" s="2" t="s">
        <v>13</v>
      </c>
      <c r="B14" s="32">
        <v>177.345</v>
      </c>
      <c r="C14" s="32">
        <v>154.66666666666652</v>
      </c>
      <c r="D14" s="6">
        <v>154.54545454545453</v>
      </c>
      <c r="E14" s="6">
        <v>200.90909090909091</v>
      </c>
      <c r="F14" s="6">
        <v>203</v>
      </c>
      <c r="G14" s="24">
        <v>190.41666666666666</v>
      </c>
      <c r="H14" s="20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0">
        <v>182.5</v>
      </c>
      <c r="R14" s="6">
        <v>182.5</v>
      </c>
      <c r="S14" s="47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113">
        <v>190.90909090909091</v>
      </c>
      <c r="AC14" s="20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132">
        <v>186.66666666666666</v>
      </c>
      <c r="AI14" s="132">
        <v>192.5</v>
      </c>
      <c r="AJ14" s="137">
        <v>192.5</v>
      </c>
      <c r="AK14" s="137">
        <v>190</v>
      </c>
      <c r="AL14" s="169">
        <v>190.83333333333334</v>
      </c>
      <c r="AM14" s="170">
        <f t="shared" si="0"/>
        <v>-2.5908739365816293</v>
      </c>
      <c r="AN14" s="173">
        <f t="shared" si="1"/>
        <v>0.4385964912280752</v>
      </c>
      <c r="AO14" s="172"/>
    </row>
    <row r="15" spans="1:41" ht="15" customHeight="1" thickBot="1" x14ac:dyDescent="0.4">
      <c r="A15" s="2" t="s">
        <v>14</v>
      </c>
      <c r="B15" s="32">
        <v>1479.175</v>
      </c>
      <c r="C15" s="32">
        <v>1700</v>
      </c>
      <c r="D15" s="6">
        <v>1750</v>
      </c>
      <c r="E15" s="6">
        <v>1950</v>
      </c>
      <c r="F15" s="6">
        <v>1800</v>
      </c>
      <c r="G15" s="24">
        <v>1800</v>
      </c>
      <c r="H15" s="20">
        <v>1900</v>
      </c>
      <c r="I15" s="6">
        <v>2000</v>
      </c>
      <c r="J15" s="8">
        <v>2000.1799999999998</v>
      </c>
      <c r="K15" s="6">
        <v>1950</v>
      </c>
      <c r="L15" s="112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0">
        <v>1933.3333333333333</v>
      </c>
      <c r="R15" s="6">
        <v>1966.6666666666667</v>
      </c>
      <c r="S15" s="47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113">
        <v>1766.6666666666699</v>
      </c>
      <c r="AC15" s="20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132">
        <v>1900</v>
      </c>
      <c r="AI15" s="132">
        <v>1950</v>
      </c>
      <c r="AJ15" s="135">
        <v>2066.67</v>
      </c>
      <c r="AK15" s="137">
        <v>2100</v>
      </c>
      <c r="AL15" s="169">
        <v>2166.6666666666702</v>
      </c>
      <c r="AM15" s="170">
        <f t="shared" si="0"/>
        <v>26.953124999999961</v>
      </c>
      <c r="AN15" s="173">
        <f t="shared" si="1"/>
        <v>3.174603174603341</v>
      </c>
      <c r="AO15" s="172"/>
    </row>
    <row r="16" spans="1:41" ht="15" customHeight="1" thickBot="1" x14ac:dyDescent="0.4">
      <c r="A16" s="2" t="s">
        <v>15</v>
      </c>
      <c r="B16" s="32">
        <v>224.41399999999999</v>
      </c>
      <c r="C16" s="32">
        <v>259.74783333333301</v>
      </c>
      <c r="D16" s="6">
        <v>254.40476190476201</v>
      </c>
      <c r="E16" s="6">
        <v>323.19624819624823</v>
      </c>
      <c r="F16" s="6">
        <v>322.38095238095201</v>
      </c>
      <c r="G16" s="24">
        <v>361.92837465564702</v>
      </c>
      <c r="H16" s="20">
        <v>360.33730158730202</v>
      </c>
      <c r="I16" s="6">
        <v>258.38727272727277</v>
      </c>
      <c r="J16" s="6">
        <v>263.92857142857144</v>
      </c>
      <c r="K16" s="6">
        <v>232.996031746032</v>
      </c>
      <c r="L16" s="112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0">
        <v>150.2314814814815</v>
      </c>
      <c r="R16" s="6">
        <v>147.51984126984129</v>
      </c>
      <c r="S16" s="47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113">
        <v>114.274891774892</v>
      </c>
      <c r="AC16" s="20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132">
        <v>104.62962962962962</v>
      </c>
      <c r="AI16" s="132">
        <v>106.154615384615</v>
      </c>
      <c r="AJ16" s="135">
        <v>122.5</v>
      </c>
      <c r="AK16" s="137">
        <v>135.16999999999999</v>
      </c>
      <c r="AL16" s="169">
        <v>137.06746031745999</v>
      </c>
      <c r="AM16" s="170">
        <f t="shared" si="0"/>
        <v>31.448192354263369</v>
      </c>
      <c r="AN16" s="173">
        <f t="shared" si="1"/>
        <v>1.4037584652363706</v>
      </c>
      <c r="AO16" s="172"/>
    </row>
    <row r="17" spans="1:41" ht="15" customHeight="1" thickBot="1" x14ac:dyDescent="0.4">
      <c r="A17" s="2" t="s">
        <v>16</v>
      </c>
      <c r="B17" s="32">
        <v>235.161</v>
      </c>
      <c r="C17" s="32">
        <v>238.58128571428551</v>
      </c>
      <c r="D17" s="6">
        <v>238.37606837606799</v>
      </c>
      <c r="E17" s="6">
        <v>353.7037037037037</v>
      </c>
      <c r="F17" s="6">
        <v>358.79629629629602</v>
      </c>
      <c r="G17" s="24">
        <v>399.45286195286195</v>
      </c>
      <c r="H17" s="20">
        <v>400.85470085470098</v>
      </c>
      <c r="I17" s="6">
        <v>247.10666666666668</v>
      </c>
      <c r="J17" s="6">
        <v>259.08994708994709</v>
      </c>
      <c r="K17" s="6">
        <v>244.67592592592601</v>
      </c>
      <c r="L17" s="112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0">
        <v>160.37342287342287</v>
      </c>
      <c r="R17" s="6">
        <v>153.10185185185199</v>
      </c>
      <c r="S17" s="47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113">
        <v>138.52062289562301</v>
      </c>
      <c r="AC17" s="20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132">
        <v>105.55555555555556</v>
      </c>
      <c r="AI17" s="132">
        <v>107.10250000000001</v>
      </c>
      <c r="AJ17" s="135">
        <v>130.1</v>
      </c>
      <c r="AK17" s="137">
        <v>147.72999999999999</v>
      </c>
      <c r="AL17" s="169">
        <v>150</v>
      </c>
      <c r="AM17" s="170">
        <f t="shared" si="0"/>
        <v>10.684261033487799</v>
      </c>
      <c r="AN17" s="173">
        <f t="shared" si="1"/>
        <v>1.5365870168550806</v>
      </c>
      <c r="AO17" s="172"/>
    </row>
    <row r="18" spans="1:41" ht="15" customHeight="1" thickBot="1" x14ac:dyDescent="0.4">
      <c r="A18" s="2" t="s">
        <v>17</v>
      </c>
      <c r="B18" s="32">
        <v>1266.4250000000002</v>
      </c>
      <c r="C18" s="32">
        <v>1228.0833333333298</v>
      </c>
      <c r="D18" s="6">
        <v>1403.1746031746034</v>
      </c>
      <c r="E18" s="6">
        <v>1425</v>
      </c>
      <c r="F18" s="6">
        <v>1598.0392156862745</v>
      </c>
      <c r="G18" s="24">
        <v>1546.46074646075</v>
      </c>
      <c r="H18" s="20">
        <v>1475.61624649859</v>
      </c>
      <c r="I18" s="6">
        <v>1512.5059999999999</v>
      </c>
      <c r="J18" s="6">
        <v>1522.2180451127799</v>
      </c>
      <c r="K18" s="6">
        <v>1524.5378151260504</v>
      </c>
      <c r="L18" s="112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0">
        <v>1453.6340852130299</v>
      </c>
      <c r="R18" s="6">
        <v>1403.1746031746</v>
      </c>
      <c r="S18" s="47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113">
        <v>1281.13645224171</v>
      </c>
      <c r="AC18" s="20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132">
        <v>1213.7973137973099</v>
      </c>
      <c r="AI18" s="132">
        <v>1253</v>
      </c>
      <c r="AJ18" s="137">
        <v>1223</v>
      </c>
      <c r="AK18" s="137">
        <v>1198.71</v>
      </c>
      <c r="AL18" s="169">
        <v>1181.1004784689001</v>
      </c>
      <c r="AM18" s="170">
        <f t="shared" si="0"/>
        <v>-9.1556523599939652</v>
      </c>
      <c r="AN18" s="173">
        <f t="shared" si="1"/>
        <v>-1.4690393448874182</v>
      </c>
      <c r="AO18" s="172"/>
    </row>
    <row r="19" spans="1:41" ht="15" customHeight="1" thickBot="1" x14ac:dyDescent="0.4">
      <c r="A19" s="2" t="s">
        <v>18</v>
      </c>
      <c r="B19" s="32">
        <v>1547.77833333333</v>
      </c>
      <c r="C19" s="32">
        <v>1866.6666666666699</v>
      </c>
      <c r="D19" s="6">
        <v>2256.9243621875198</v>
      </c>
      <c r="E19" s="6">
        <v>2542.8571428571431</v>
      </c>
      <c r="F19" s="6">
        <v>2771.2121212121201</v>
      </c>
      <c r="G19" s="24">
        <v>2816.6666666666702</v>
      </c>
      <c r="H19" s="20">
        <v>2642.8571428571399</v>
      </c>
      <c r="I19" s="6">
        <v>2351.3416666666699</v>
      </c>
      <c r="J19" s="6">
        <v>2403.0852057134898</v>
      </c>
      <c r="K19" s="6">
        <v>2459.0773809523798</v>
      </c>
      <c r="L19" s="112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0">
        <v>2383.6734693877602</v>
      </c>
      <c r="R19" s="6">
        <v>2473.5895445134602</v>
      </c>
      <c r="S19" s="47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113">
        <v>1916.6705410383599</v>
      </c>
      <c r="AC19" s="20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132">
        <v>1844.3355119825701</v>
      </c>
      <c r="AI19" s="132">
        <v>1824.0266666666701</v>
      </c>
      <c r="AJ19" s="135">
        <v>1909.51</v>
      </c>
      <c r="AK19" s="137">
        <v>1924.26</v>
      </c>
      <c r="AL19" s="169">
        <v>1987.21300486006</v>
      </c>
      <c r="AM19" s="170">
        <f t="shared" si="0"/>
        <v>5.8903500323789926</v>
      </c>
      <c r="AN19" s="173">
        <f t="shared" si="1"/>
        <v>3.2715435991009527</v>
      </c>
      <c r="AO19" s="172"/>
    </row>
    <row r="20" spans="1:41" ht="15" customHeight="1" thickBot="1" x14ac:dyDescent="0.4">
      <c r="A20" s="2" t="s">
        <v>19</v>
      </c>
      <c r="B20" s="32">
        <v>511.38099999999997</v>
      </c>
      <c r="C20" s="32">
        <v>429.35166666666697</v>
      </c>
      <c r="D20" s="6">
        <v>419.17494785915801</v>
      </c>
      <c r="E20" s="6">
        <v>376.34133543224499</v>
      </c>
      <c r="F20" s="6">
        <v>372.48316498316501</v>
      </c>
      <c r="G20" s="24">
        <v>382.73215914520301</v>
      </c>
      <c r="H20" s="20">
        <v>363.69841269841299</v>
      </c>
      <c r="I20" s="6">
        <v>378.61454545454001</v>
      </c>
      <c r="J20" s="6">
        <v>351.306471306471</v>
      </c>
      <c r="K20" s="6">
        <v>310.14550264550297</v>
      </c>
      <c r="L20" s="112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0">
        <v>337.56613756613757</v>
      </c>
      <c r="R20" s="6">
        <v>339.90740740740699</v>
      </c>
      <c r="S20" s="47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113">
        <v>391.66666666666703</v>
      </c>
      <c r="AC20" s="20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132">
        <v>295.60978509507902</v>
      </c>
      <c r="AI20" s="132">
        <v>319.87166666666661</v>
      </c>
      <c r="AJ20" s="135">
        <v>330.14</v>
      </c>
      <c r="AK20" s="137">
        <v>335.62</v>
      </c>
      <c r="AL20" s="169">
        <v>383.73015873015873</v>
      </c>
      <c r="AM20" s="170">
        <f t="shared" si="0"/>
        <v>-2.0263424518744557</v>
      </c>
      <c r="AN20" s="173">
        <f t="shared" si="1"/>
        <v>14.334711498170172</v>
      </c>
      <c r="AO20" s="172"/>
    </row>
    <row r="21" spans="1:41" ht="15" customHeight="1" thickBot="1" x14ac:dyDescent="0.4">
      <c r="A21" s="2" t="s">
        <v>20</v>
      </c>
      <c r="B21" s="32">
        <v>357.11500000000001</v>
      </c>
      <c r="C21" s="32">
        <v>368.75</v>
      </c>
      <c r="D21" s="6">
        <v>392.5</v>
      </c>
      <c r="E21" s="6">
        <v>340</v>
      </c>
      <c r="F21" s="6">
        <v>373.33333333333331</v>
      </c>
      <c r="G21" s="24">
        <v>350</v>
      </c>
      <c r="H21" s="20">
        <v>380</v>
      </c>
      <c r="I21" s="6">
        <v>352</v>
      </c>
      <c r="J21" s="6">
        <v>360</v>
      </c>
      <c r="K21" s="6">
        <v>360</v>
      </c>
      <c r="L21" s="112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0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113">
        <v>384</v>
      </c>
      <c r="AC21" s="20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132">
        <v>369.11111111111097</v>
      </c>
      <c r="AI21" s="132">
        <v>386</v>
      </c>
      <c r="AJ21" s="137">
        <v>500</v>
      </c>
      <c r="AK21" s="137">
        <v>492.22</v>
      </c>
      <c r="AL21" s="169">
        <v>490</v>
      </c>
      <c r="AM21" s="170">
        <f t="shared" si="0"/>
        <v>28.947368421052634</v>
      </c>
      <c r="AN21" s="173">
        <f t="shared" si="1"/>
        <v>-0.4510178375523195</v>
      </c>
      <c r="AO21" s="172"/>
    </row>
    <row r="22" spans="1:41" ht="15" customHeight="1" thickBot="1" x14ac:dyDescent="0.4">
      <c r="A22" s="2" t="s">
        <v>21</v>
      </c>
      <c r="B22" s="32">
        <v>309.11</v>
      </c>
      <c r="C22" s="32">
        <v>323.27128571428545</v>
      </c>
      <c r="D22" s="6">
        <v>360.83333333333331</v>
      </c>
      <c r="E22" s="6">
        <v>325.18518518518516</v>
      </c>
      <c r="F22" s="6">
        <v>356.36363636363598</v>
      </c>
      <c r="G22" s="24">
        <v>321.66666666666669</v>
      </c>
      <c r="H22" s="20">
        <v>320.76923076923077</v>
      </c>
      <c r="I22" s="6">
        <v>332.5</v>
      </c>
      <c r="J22" s="6">
        <v>323.33333333333331</v>
      </c>
      <c r="K22" s="6">
        <v>321.66666666666669</v>
      </c>
      <c r="L22" s="112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0">
        <v>278.33333333333331</v>
      </c>
      <c r="R22" s="6">
        <v>289.2592592592593</v>
      </c>
      <c r="S22" s="47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113">
        <v>307.96296296296299</v>
      </c>
      <c r="AC22" s="20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132">
        <v>298.85470085470098</v>
      </c>
      <c r="AI22" s="132">
        <v>313.16230769230771</v>
      </c>
      <c r="AJ22" s="135">
        <v>376.67</v>
      </c>
      <c r="AK22" s="137">
        <v>367.78</v>
      </c>
      <c r="AL22" s="169">
        <v>349.25925925925901</v>
      </c>
      <c r="AM22" s="170">
        <f t="shared" si="0"/>
        <v>13.409500901984275</v>
      </c>
      <c r="AN22" s="173">
        <f t="shared" si="1"/>
        <v>-5.035820528778336</v>
      </c>
      <c r="AO22" s="172"/>
    </row>
    <row r="23" spans="1:41" ht="15" customHeight="1" thickBot="1" x14ac:dyDescent="0.4">
      <c r="A23" s="2" t="s">
        <v>22</v>
      </c>
      <c r="B23" s="32">
        <v>358.14</v>
      </c>
      <c r="C23" s="32">
        <v>377.85500000000002</v>
      </c>
      <c r="D23" s="6">
        <v>381</v>
      </c>
      <c r="E23" s="6">
        <v>395.7407407407407</v>
      </c>
      <c r="F23" s="6">
        <v>398.42857142857099</v>
      </c>
      <c r="G23" s="24">
        <v>377.14285714285717</v>
      </c>
      <c r="H23" s="20">
        <v>365</v>
      </c>
      <c r="I23" s="6">
        <v>375.55555555555554</v>
      </c>
      <c r="J23" s="6">
        <v>376</v>
      </c>
      <c r="K23" s="6">
        <v>371.42857142857144</v>
      </c>
      <c r="L23" s="112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0">
        <v>381.25</v>
      </c>
      <c r="R23" s="6">
        <v>370</v>
      </c>
      <c r="S23" s="47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113">
        <v>340</v>
      </c>
      <c r="AC23" s="20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132">
        <v>369.444444444444</v>
      </c>
      <c r="AI23" s="132">
        <v>380.55500000000001</v>
      </c>
      <c r="AJ23" s="135">
        <v>468.16</v>
      </c>
      <c r="AK23" s="137">
        <v>445.71</v>
      </c>
      <c r="AL23" s="169">
        <v>435.38512680000002</v>
      </c>
      <c r="AM23" s="170">
        <f t="shared" si="0"/>
        <v>14.575033368421058</v>
      </c>
      <c r="AN23" s="173">
        <f t="shared" si="1"/>
        <v>-2.3165002355791784</v>
      </c>
      <c r="AO23" s="172"/>
    </row>
    <row r="24" spans="1:41" ht="15" customHeight="1" thickBot="1" x14ac:dyDescent="0.4">
      <c r="A24" s="2" t="s">
        <v>23</v>
      </c>
      <c r="B24" s="32">
        <v>483.39499999999998</v>
      </c>
      <c r="C24" s="32">
        <v>488.80964285714202</v>
      </c>
      <c r="D24" s="6">
        <v>500</v>
      </c>
      <c r="E24" s="6">
        <v>465.75757575757581</v>
      </c>
      <c r="F24" s="6">
        <v>504.54545454545502</v>
      </c>
      <c r="G24" s="24">
        <v>505.45454545454498</v>
      </c>
      <c r="H24" s="20">
        <v>511.66666666666703</v>
      </c>
      <c r="I24" s="6">
        <v>394.54545454545456</v>
      </c>
      <c r="J24" s="6">
        <v>396.66666666666669</v>
      </c>
      <c r="K24" s="6">
        <v>393.33333333333331</v>
      </c>
      <c r="L24" s="112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0">
        <v>400.83333333333331</v>
      </c>
      <c r="R24" s="6">
        <v>396.76767676767673</v>
      </c>
      <c r="S24" s="47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113">
        <v>413.13131313131299</v>
      </c>
      <c r="AC24" s="20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132">
        <v>396.0042735042735</v>
      </c>
      <c r="AI24" s="132">
        <v>425.85818181818178</v>
      </c>
      <c r="AJ24" s="137">
        <v>572</v>
      </c>
      <c r="AK24" s="137">
        <v>535.13</v>
      </c>
      <c r="AL24" s="169">
        <v>520</v>
      </c>
      <c r="AM24" s="170">
        <f t="shared" si="0"/>
        <v>20.333793038965933</v>
      </c>
      <c r="AN24" s="173">
        <f t="shared" si="1"/>
        <v>-2.8273503634630828</v>
      </c>
      <c r="AO24" s="172"/>
    </row>
    <row r="25" spans="1:41" ht="15" customHeight="1" thickBot="1" x14ac:dyDescent="0.4">
      <c r="A25" s="2" t="s">
        <v>24</v>
      </c>
      <c r="B25" s="32">
        <v>410.88749999999999</v>
      </c>
      <c r="C25" s="32">
        <v>437.75366666666599</v>
      </c>
      <c r="D25" s="6">
        <v>447.74891774891802</v>
      </c>
      <c r="E25" s="6">
        <v>450.80687830687799</v>
      </c>
      <c r="F25" s="6">
        <v>474.60557960557998</v>
      </c>
      <c r="G25" s="24">
        <v>511.69973544973499</v>
      </c>
      <c r="H25" s="20">
        <v>654.107744107744</v>
      </c>
      <c r="I25" s="6">
        <v>535.32727272727004</v>
      </c>
      <c r="J25" s="6">
        <v>465.555555555556</v>
      </c>
      <c r="K25" s="6">
        <v>412.145262145262</v>
      </c>
      <c r="L25" s="112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0">
        <v>642.19576719576719</v>
      </c>
      <c r="R25" s="6">
        <v>671.88697318007701</v>
      </c>
      <c r="S25" s="47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113">
        <v>408.99470899470901</v>
      </c>
      <c r="AC25" s="20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132">
        <v>377.44222689075599</v>
      </c>
      <c r="AI25" s="132">
        <v>387.44545454545403</v>
      </c>
      <c r="AJ25" s="135">
        <v>380.21</v>
      </c>
      <c r="AK25" s="137">
        <v>386.52</v>
      </c>
      <c r="AL25" s="169">
        <v>339.55804544039802</v>
      </c>
      <c r="AM25" s="170">
        <f t="shared" si="0"/>
        <v>-14.896604444721891</v>
      </c>
      <c r="AN25" s="173">
        <f t="shared" si="1"/>
        <v>-12.149941674325254</v>
      </c>
      <c r="AO25" s="172"/>
    </row>
    <row r="26" spans="1:41" ht="15" customHeight="1" thickBot="1" x14ac:dyDescent="0.4">
      <c r="A26" s="2" t="s">
        <v>25</v>
      </c>
      <c r="B26" s="32">
        <v>242.702</v>
      </c>
      <c r="C26" s="32">
        <v>291.33528571428599</v>
      </c>
      <c r="D26" s="6">
        <v>320.53771742249052</v>
      </c>
      <c r="E26" s="6">
        <v>295.544485260952</v>
      </c>
      <c r="F26" s="6">
        <v>303.378111795282</v>
      </c>
      <c r="G26" s="24">
        <v>366.049152155039</v>
      </c>
      <c r="H26" s="20">
        <v>356.96427214828293</v>
      </c>
      <c r="I26" s="6">
        <v>296.59666666666664</v>
      </c>
      <c r="J26" s="6">
        <v>269.49476413325948</v>
      </c>
      <c r="K26" s="6">
        <v>246.70016832628599</v>
      </c>
      <c r="L26" s="112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0">
        <v>425.99691224932002</v>
      </c>
      <c r="R26" s="6">
        <v>411.59925276153399</v>
      </c>
      <c r="S26" s="47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113">
        <v>297.45938566287708</v>
      </c>
      <c r="AC26" s="20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132">
        <v>241.89740793938699</v>
      </c>
      <c r="AI26" s="132">
        <v>275.08999999999997</v>
      </c>
      <c r="AJ26" s="135">
        <v>302.58</v>
      </c>
      <c r="AK26" s="137">
        <v>313.63</v>
      </c>
      <c r="AL26" s="169">
        <v>318.10555692325232</v>
      </c>
      <c r="AM26" s="170">
        <f t="shared" si="0"/>
        <v>58.688282851583232</v>
      </c>
      <c r="AN26" s="173">
        <f t="shared" si="1"/>
        <v>1.427018117926323</v>
      </c>
      <c r="AO26" s="172"/>
    </row>
    <row r="27" spans="1:41" ht="15" customHeight="1" thickBot="1" x14ac:dyDescent="0.4">
      <c r="A27" s="3" t="s">
        <v>26</v>
      </c>
      <c r="B27" s="13">
        <v>1001.85</v>
      </c>
      <c r="C27" s="13">
        <v>1181.82</v>
      </c>
      <c r="D27" s="26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112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0">
        <v>1131.34057971014</v>
      </c>
      <c r="R27" s="6">
        <v>1267.8571428571399</v>
      </c>
      <c r="S27" s="47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113">
        <v>1304.54545454545</v>
      </c>
      <c r="AC27" s="20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132">
        <v>1344.44444444444</v>
      </c>
      <c r="AI27" s="132">
        <v>1354.55</v>
      </c>
      <c r="AJ27" s="135">
        <v>1323.53</v>
      </c>
      <c r="AK27" s="137">
        <v>1348.6</v>
      </c>
      <c r="AL27" s="169">
        <v>1365.95744680851</v>
      </c>
      <c r="AM27" s="170">
        <f t="shared" si="0"/>
        <v>8.8806660499540939</v>
      </c>
      <c r="AN27" s="173">
        <f t="shared" si="1"/>
        <v>1.2870715414882157</v>
      </c>
      <c r="AO27" s="172"/>
    </row>
    <row r="28" spans="1:41" ht="15" customHeight="1" thickBot="1" x14ac:dyDescent="0.4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112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0">
        <v>918.67816091954001</v>
      </c>
      <c r="R28" s="6">
        <v>1094.44444444444</v>
      </c>
      <c r="S28" s="47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113">
        <v>1083.6538461538462</v>
      </c>
      <c r="AC28" s="20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132">
        <v>983.93939393939399</v>
      </c>
      <c r="AI28" s="132">
        <v>977.47249999999997</v>
      </c>
      <c r="AJ28" s="137">
        <v>900</v>
      </c>
      <c r="AK28" s="137">
        <v>937.4</v>
      </c>
      <c r="AL28" s="169">
        <v>938.77551020408157</v>
      </c>
      <c r="AM28" s="170">
        <f t="shared" si="0"/>
        <v>-6.4642143502355784</v>
      </c>
      <c r="AN28" s="173">
        <f t="shared" si="1"/>
        <v>0.14673674035434103</v>
      </c>
      <c r="AO28" s="172"/>
    </row>
    <row r="29" spans="1:41" ht="15" customHeight="1" thickBot="1" x14ac:dyDescent="0.4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112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0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113">
        <v>493.4065934065934</v>
      </c>
      <c r="AC29" s="20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132">
        <v>413.36206896551727</v>
      </c>
      <c r="AI29" s="132">
        <v>391.07857142857102</v>
      </c>
      <c r="AJ29" s="135">
        <v>406.25</v>
      </c>
      <c r="AK29" s="137">
        <v>437.46</v>
      </c>
      <c r="AL29" s="169">
        <v>431.45391194171685</v>
      </c>
      <c r="AM29" s="170">
        <f t="shared" si="0"/>
        <v>-8.8618709686716173</v>
      </c>
      <c r="AN29" s="173">
        <f t="shared" si="1"/>
        <v>-1.3729456540673721</v>
      </c>
      <c r="AO29" s="172"/>
    </row>
    <row r="30" spans="1:41" ht="15" customHeight="1" thickBot="1" x14ac:dyDescent="0.4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112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0">
        <v>200.95658487229699</v>
      </c>
      <c r="R30" s="6">
        <v>238.60483426263397</v>
      </c>
      <c r="S30" s="47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113">
        <v>166.03813324503099</v>
      </c>
      <c r="AC30" s="20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132">
        <v>265.500933638893</v>
      </c>
      <c r="AI30" s="132">
        <v>208.10249999999999</v>
      </c>
      <c r="AJ30" s="135">
        <v>226.91</v>
      </c>
      <c r="AK30" s="137">
        <v>221.32</v>
      </c>
      <c r="AL30" s="169">
        <v>198.85217376036849</v>
      </c>
      <c r="AM30" s="170">
        <f t="shared" si="0"/>
        <v>46.173847741792564</v>
      </c>
      <c r="AN30" s="173">
        <f t="shared" si="1"/>
        <v>-10.151737863560232</v>
      </c>
      <c r="AO30" s="172"/>
    </row>
    <row r="31" spans="1:41" ht="15" customHeight="1" thickBot="1" x14ac:dyDescent="0.4">
      <c r="A31" s="3" t="s">
        <v>30</v>
      </c>
      <c r="B31" s="13">
        <v>782.09</v>
      </c>
      <c r="C31" s="13">
        <v>785</v>
      </c>
      <c r="D31" s="26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0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113">
        <v>1025</v>
      </c>
      <c r="AC31" s="20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132">
        <v>955.55555555555998</v>
      </c>
      <c r="AI31" s="132">
        <v>1033.335</v>
      </c>
      <c r="AJ31" s="135">
        <v>1191.67</v>
      </c>
      <c r="AK31" s="137">
        <v>1191.67</v>
      </c>
      <c r="AL31" s="169">
        <v>1203.3333333333301</v>
      </c>
      <c r="AM31" s="170">
        <f t="shared" si="0"/>
        <v>17.398373983739521</v>
      </c>
      <c r="AN31" s="173">
        <f t="shared" si="1"/>
        <v>0.97873852101085046</v>
      </c>
      <c r="AO31" s="172"/>
    </row>
    <row r="32" spans="1:41" ht="15" customHeight="1" thickBot="1" x14ac:dyDescent="0.4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112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0">
        <v>1017.0940170940172</v>
      </c>
      <c r="R32" s="6">
        <v>991.89616967394704</v>
      </c>
      <c r="S32" s="47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113">
        <v>971.15384615384619</v>
      </c>
      <c r="AC32" s="20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132">
        <v>974.62691629358301</v>
      </c>
      <c r="AI32" s="132">
        <v>983.21124999999995</v>
      </c>
      <c r="AJ32" s="135">
        <v>911.86</v>
      </c>
      <c r="AK32" s="137">
        <v>925.82</v>
      </c>
      <c r="AL32" s="169">
        <v>982.36339191394995</v>
      </c>
      <c r="AM32" s="170">
        <f t="shared" si="0"/>
        <v>1.1542502564859323</v>
      </c>
      <c r="AN32" s="173">
        <f t="shared" si="1"/>
        <v>6.1073850115519104</v>
      </c>
      <c r="AO32" s="172"/>
    </row>
    <row r="33" spans="1:41" ht="15" customHeight="1" thickBot="1" x14ac:dyDescent="0.4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112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0">
        <v>1252.2004027075022</v>
      </c>
      <c r="R33" s="6">
        <v>1184.5543345543347</v>
      </c>
      <c r="S33" s="47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113">
        <v>1389.7336860113701</v>
      </c>
      <c r="AC33" s="20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132">
        <v>1313.9897462220499</v>
      </c>
      <c r="AI33" s="132">
        <v>1329.69888888889</v>
      </c>
      <c r="AJ33" s="135">
        <v>1330.05</v>
      </c>
      <c r="AK33" s="137">
        <v>1308.04</v>
      </c>
      <c r="AL33" s="169">
        <v>1293.61264598553</v>
      </c>
      <c r="AM33" s="170">
        <f t="shared" si="0"/>
        <v>0.30075666133494333</v>
      </c>
      <c r="AN33" s="173">
        <f t="shared" si="1"/>
        <v>-1.1029749865806844</v>
      </c>
      <c r="AO33" s="172"/>
    </row>
    <row r="34" spans="1:41" ht="15" customHeight="1" thickBot="1" x14ac:dyDescent="0.4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112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0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113">
        <v>1619.33375526137</v>
      </c>
      <c r="AC34" s="20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132">
        <v>1588.1044712862899</v>
      </c>
      <c r="AI34" s="132">
        <v>1619.3340000000001</v>
      </c>
      <c r="AJ34" s="135">
        <v>1642.75</v>
      </c>
      <c r="AK34" s="137">
        <v>1673.33</v>
      </c>
      <c r="AL34" s="169">
        <v>1650.5982905982908</v>
      </c>
      <c r="AM34" s="170">
        <f t="shared" si="0"/>
        <v>3.8547306463547448</v>
      </c>
      <c r="AN34" s="173">
        <f t="shared" si="1"/>
        <v>-1.3584713954634871</v>
      </c>
      <c r="AO34" s="172"/>
    </row>
    <row r="35" spans="1:41" ht="15" customHeight="1" thickBot="1" x14ac:dyDescent="0.4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112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0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113">
        <v>1439.2832995267099</v>
      </c>
      <c r="AC35" s="100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132">
        <v>1433.3333333333301</v>
      </c>
      <c r="AI35" s="132">
        <v>1474.0733333333301</v>
      </c>
      <c r="AJ35" s="135">
        <v>1440.48</v>
      </c>
      <c r="AK35" s="137">
        <v>1451.71</v>
      </c>
      <c r="AL35" s="169">
        <v>1482.5835279999999</v>
      </c>
      <c r="AM35" s="170">
        <f t="shared" si="0"/>
        <v>6.2568102479907006</v>
      </c>
      <c r="AN35" s="173">
        <f t="shared" si="1"/>
        <v>2.1267007873473252</v>
      </c>
      <c r="AO35" s="172"/>
    </row>
    <row r="36" spans="1:41" ht="15" customHeight="1" thickBot="1" x14ac:dyDescent="0.4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7">
        <v>900</v>
      </c>
      <c r="L36" s="112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0">
        <v>897.19003822264699</v>
      </c>
      <c r="R36" s="6">
        <v>871.40492949316501</v>
      </c>
      <c r="S36" s="47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113">
        <v>884.39287984742521</v>
      </c>
      <c r="AC36" s="20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132">
        <v>869.97276228045473</v>
      </c>
      <c r="AI36" s="132">
        <v>852.41833333333318</v>
      </c>
      <c r="AJ36" s="135">
        <v>864.23</v>
      </c>
      <c r="AK36" s="137">
        <v>832.59</v>
      </c>
      <c r="AL36" s="169">
        <v>828.29004329004295</v>
      </c>
      <c r="AM36" s="170">
        <f t="shared" si="0"/>
        <v>-1.9070313051777139</v>
      </c>
      <c r="AN36" s="173">
        <f t="shared" si="1"/>
        <v>-0.51645548348612003</v>
      </c>
      <c r="AO36" s="172"/>
    </row>
    <row r="37" spans="1:41" ht="15" customHeight="1" thickBot="1" x14ac:dyDescent="0.4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1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113">
        <v>666.66666666666663</v>
      </c>
      <c r="AC37" s="20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132">
        <v>589.62</v>
      </c>
      <c r="AI37" s="132">
        <v>566.66999999999996</v>
      </c>
      <c r="AJ37" s="137">
        <v>600</v>
      </c>
      <c r="AK37" s="137">
        <v>600</v>
      </c>
      <c r="AL37" s="169">
        <v>585.57894329999999</v>
      </c>
      <c r="AM37" s="170">
        <f t="shared" si="0"/>
        <v>-12.163158504999997</v>
      </c>
      <c r="AN37" s="173">
        <f t="shared" si="1"/>
        <v>-2.4035094500000014</v>
      </c>
      <c r="AO37" s="172"/>
    </row>
    <row r="38" spans="1:41" ht="15" customHeight="1" thickBot="1" x14ac:dyDescent="0.4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0">
        <v>261.57407407407402</v>
      </c>
      <c r="R38" s="6">
        <v>285.05050505050502</v>
      </c>
      <c r="S38" s="47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113">
        <v>282.68518518518516</v>
      </c>
      <c r="AC38" s="20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132">
        <v>251.38888888888883</v>
      </c>
      <c r="AI38" s="132">
        <v>217.62666666666667</v>
      </c>
      <c r="AJ38" s="135">
        <v>247.69</v>
      </c>
      <c r="AK38" s="137">
        <v>249.7</v>
      </c>
      <c r="AL38" s="169">
        <v>273.88888888888886</v>
      </c>
      <c r="AM38" s="170">
        <f t="shared" si="0"/>
        <v>8.3913521436424308</v>
      </c>
      <c r="AN38" s="173">
        <f t="shared" si="1"/>
        <v>9.6871801717616606</v>
      </c>
      <c r="AO38" s="172"/>
    </row>
    <row r="39" spans="1:41" ht="15" customHeight="1" thickBot="1" x14ac:dyDescent="0.4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0">
        <v>342.85714285714295</v>
      </c>
      <c r="R39" s="6">
        <v>334.6230158730159</v>
      </c>
      <c r="S39" s="47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113">
        <v>255.9259259259259</v>
      </c>
      <c r="AC39" s="20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132">
        <v>234.7222222222222</v>
      </c>
      <c r="AI39" s="132">
        <v>215.19</v>
      </c>
      <c r="AJ39" s="135">
        <v>271.64999999999998</v>
      </c>
      <c r="AK39" s="137">
        <v>263.89</v>
      </c>
      <c r="AL39" s="169">
        <v>247.22222222222223</v>
      </c>
      <c r="AM39" s="170">
        <f t="shared" si="0"/>
        <v>-3.4008683068017227</v>
      </c>
      <c r="AN39" s="173">
        <f t="shared" si="1"/>
        <v>-6.3161839318571218</v>
      </c>
      <c r="AO39" s="172"/>
    </row>
    <row r="40" spans="1:41" ht="15" customHeight="1" thickBot="1" x14ac:dyDescent="0.4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0">
        <v>450.444444444444</v>
      </c>
      <c r="R40" s="6">
        <v>431.11111111111097</v>
      </c>
      <c r="S40" s="47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113">
        <v>490.90909090909093</v>
      </c>
      <c r="AC40" s="20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132">
        <v>394.444444444444</v>
      </c>
      <c r="AI40" s="132">
        <v>427.77749999999997</v>
      </c>
      <c r="AJ40" s="135">
        <v>431.11</v>
      </c>
      <c r="AK40" s="137">
        <v>400</v>
      </c>
      <c r="AL40" s="169">
        <v>405.5555555555556</v>
      </c>
      <c r="AM40" s="170">
        <f t="shared" si="0"/>
        <v>-17.386831275720162</v>
      </c>
      <c r="AN40" s="173">
        <f t="shared" si="1"/>
        <v>1.3888888888888999</v>
      </c>
      <c r="AO40" s="172"/>
    </row>
    <row r="41" spans="1:41" ht="15" customHeight="1" thickBot="1" x14ac:dyDescent="0.4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112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0">
        <v>284.23729819563198</v>
      </c>
      <c r="R41" s="6">
        <v>266.10667244725215</v>
      </c>
      <c r="S41" s="47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113">
        <v>245.58568521779216</v>
      </c>
      <c r="AC41" s="20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132">
        <v>284.98794787587889</v>
      </c>
      <c r="AI41" s="132">
        <v>241.00166666666667</v>
      </c>
      <c r="AJ41" s="135">
        <v>246.67</v>
      </c>
      <c r="AK41" s="137">
        <v>220.31</v>
      </c>
      <c r="AL41" s="169">
        <v>229.10377149962997</v>
      </c>
      <c r="AM41" s="170">
        <f t="shared" si="0"/>
        <v>-6.7112680869593735</v>
      </c>
      <c r="AN41" s="173">
        <f t="shared" si="1"/>
        <v>3.9915444145204342</v>
      </c>
      <c r="AO41" s="172"/>
    </row>
    <row r="42" spans="1:41" ht="15" customHeight="1" thickBot="1" x14ac:dyDescent="0.4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112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0">
        <v>286.997802229201</v>
      </c>
      <c r="R42" s="6">
        <v>279.10452632880902</v>
      </c>
      <c r="S42" s="47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113">
        <v>240.05409073121115</v>
      </c>
      <c r="AC42" s="20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132">
        <v>246.11886300255182</v>
      </c>
      <c r="AI42" s="132">
        <v>249.99833333333331</v>
      </c>
      <c r="AJ42" s="135">
        <v>219.83</v>
      </c>
      <c r="AK42" s="137">
        <v>212.45</v>
      </c>
      <c r="AL42" s="169">
        <v>204.81104766749584</v>
      </c>
      <c r="AM42" s="170">
        <f t="shared" si="0"/>
        <v>2.3778353738720579</v>
      </c>
      <c r="AN42" s="173">
        <f t="shared" si="1"/>
        <v>-3.5956471322683674</v>
      </c>
      <c r="AO42" s="172"/>
    </row>
    <row r="43" spans="1:41" ht="15" customHeight="1" thickBot="1" x14ac:dyDescent="0.4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0">
        <v>632.22222222222194</v>
      </c>
      <c r="R43" s="6">
        <v>596.66666666666697</v>
      </c>
      <c r="S43" s="47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113">
        <v>603.33333333333303</v>
      </c>
      <c r="AC43" s="20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132">
        <v>545.45454545454538</v>
      </c>
      <c r="AI43" s="132">
        <v>561.20909090909095</v>
      </c>
      <c r="AJ43" s="135">
        <v>563.64</v>
      </c>
      <c r="AK43" s="137">
        <v>574.80999999999995</v>
      </c>
      <c r="AL43" s="169">
        <v>591.60839160839157</v>
      </c>
      <c r="AM43" s="170">
        <f t="shared" si="0"/>
        <v>-1.9433605068963755</v>
      </c>
      <c r="AN43" s="173">
        <f t="shared" si="1"/>
        <v>2.9224250810514132</v>
      </c>
      <c r="AO43" s="172"/>
    </row>
    <row r="44" spans="1:41" ht="15" customHeight="1" thickBot="1" x14ac:dyDescent="0.4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0">
        <v>726.25</v>
      </c>
      <c r="R44" s="6">
        <v>706.25</v>
      </c>
      <c r="S44" s="47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113">
        <v>720</v>
      </c>
      <c r="AC44" s="20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132">
        <v>750</v>
      </c>
      <c r="AI44" s="132">
        <v>762.857142857143</v>
      </c>
      <c r="AJ44" s="135">
        <v>741.67</v>
      </c>
      <c r="AK44" s="137">
        <v>758.33</v>
      </c>
      <c r="AL44" s="169">
        <v>733.33333333333337</v>
      </c>
      <c r="AM44" s="170">
        <f t="shared" si="0"/>
        <v>6.2801932367149815</v>
      </c>
      <c r="AN44" s="173">
        <f t="shared" si="1"/>
        <v>-3.296278225398793</v>
      </c>
      <c r="AO44" s="17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O44"/>
  <sheetViews>
    <sheetView workbookViewId="0">
      <pane xSplit="23" topLeftCell="AI1" activePane="topRight" state="frozen"/>
      <selection activeCell="AH42" sqref="AH42"/>
      <selection pane="topRight" activeCell="AP3" sqref="AP3"/>
    </sheetView>
  </sheetViews>
  <sheetFormatPr defaultRowHeight="15" customHeight="1" x14ac:dyDescent="0.35"/>
  <cols>
    <col min="1" max="1" width="34.7265625" customWidth="1"/>
    <col min="2" max="13" width="9.1796875" style="4" hidden="1" customWidth="1"/>
    <col min="14" max="16" width="9.1796875" hidden="1" customWidth="1"/>
    <col min="17" max="23" width="0" hidden="1" customWidth="1"/>
    <col min="26" max="26" width="10.1796875" customWidth="1"/>
    <col min="27" max="27" width="10.54296875" bestFit="1" customWidth="1"/>
    <col min="28" max="28" width="12.26953125" customWidth="1"/>
    <col min="29" max="29" width="12" customWidth="1"/>
    <col min="30" max="30" width="9.54296875" customWidth="1"/>
    <col min="31" max="31" width="11.54296875" customWidth="1"/>
    <col min="36" max="36" width="9.453125" customWidth="1"/>
    <col min="37" max="37" width="9" customWidth="1"/>
    <col min="40" max="40" width="5.5429687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4">
        <v>556.66666666666697</v>
      </c>
      <c r="H2" s="20">
        <v>560.76923076923094</v>
      </c>
      <c r="I2" s="6">
        <v>543.23076923076997</v>
      </c>
      <c r="J2" s="6">
        <v>552.66666666666697</v>
      </c>
      <c r="K2" s="7">
        <v>542.54999999999995</v>
      </c>
      <c r="L2" s="114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0">
        <v>650</v>
      </c>
      <c r="R2" s="6">
        <v>648.66666666666697</v>
      </c>
      <c r="S2" s="47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113">
        <v>556.25</v>
      </c>
      <c r="AC2" s="20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132">
        <v>445</v>
      </c>
      <c r="AI2" s="132">
        <v>446.875</v>
      </c>
      <c r="AJ2" s="137">
        <v>430</v>
      </c>
      <c r="AK2" s="137">
        <v>430.58423099999999</v>
      </c>
      <c r="AL2" s="169">
        <v>433.33333333333297</v>
      </c>
      <c r="AM2" s="170">
        <f>(AL2-Z2)/Z2*100</f>
        <v>-17.656373713380908</v>
      </c>
      <c r="AN2" s="173">
        <f>(AL2-AK2)/AK2*100</f>
        <v>0.63845866509054416</v>
      </c>
      <c r="AO2" s="172"/>
    </row>
    <row r="3" spans="1:41" ht="15" customHeight="1" thickBot="1" x14ac:dyDescent="0.4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4">
        <v>47.333333333333336</v>
      </c>
      <c r="H3" s="20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0">
        <v>50</v>
      </c>
      <c r="R3" s="6">
        <v>49.333333333333336</v>
      </c>
      <c r="S3" s="47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113">
        <v>40</v>
      </c>
      <c r="AC3" s="20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132">
        <v>40.75</v>
      </c>
      <c r="AI3" s="132">
        <v>40.799999999999997</v>
      </c>
      <c r="AJ3" s="135">
        <v>40.33</v>
      </c>
      <c r="AK3" s="137">
        <v>40.264531699999999</v>
      </c>
      <c r="AL3" s="169">
        <v>40.857314000000002</v>
      </c>
      <c r="AM3" s="170">
        <f t="shared" ref="AM3:AM44" si="0">(AL3-Z3)/Z3*100</f>
        <v>-16.19678812818902</v>
      </c>
      <c r="AN3" s="173">
        <f t="shared" ref="AN3:AN44" si="1">(AL3-AK3)/AK3*100</f>
        <v>1.4722195316132367</v>
      </c>
      <c r="AO3" s="172"/>
    </row>
    <row r="4" spans="1:41" ht="15" customHeight="1" thickBot="1" x14ac:dyDescent="0.4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4">
        <v>401.98005698005699</v>
      </c>
      <c r="H4" s="20">
        <v>397.16599190283398</v>
      </c>
      <c r="I4" s="6">
        <v>403.33500000000004</v>
      </c>
      <c r="J4" s="6">
        <v>416.77631578947398</v>
      </c>
      <c r="K4" s="6">
        <v>413.43769680611786</v>
      </c>
      <c r="L4" s="114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0">
        <v>418.19727891156464</v>
      </c>
      <c r="R4" s="6">
        <v>445.98997493734339</v>
      </c>
      <c r="S4" s="47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113">
        <v>415.465587044534</v>
      </c>
      <c r="AC4" s="20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132">
        <v>394.53947368421098</v>
      </c>
      <c r="AI4" s="132">
        <v>362.34</v>
      </c>
      <c r="AJ4" s="135">
        <v>400.05</v>
      </c>
      <c r="AK4" s="135">
        <v>405.56</v>
      </c>
      <c r="AL4" s="169">
        <v>400.111239637555</v>
      </c>
      <c r="AM4" s="170">
        <f t="shared" si="0"/>
        <v>-5.9592005038765059</v>
      </c>
      <c r="AN4" s="173">
        <f t="shared" si="1"/>
        <v>-1.343515228929135</v>
      </c>
      <c r="AO4" s="172"/>
    </row>
    <row r="5" spans="1:41" ht="15" customHeight="1" thickBot="1" x14ac:dyDescent="0.4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4">
        <v>380.8262108262108</v>
      </c>
      <c r="H5" s="20">
        <v>369.92673992673997</v>
      </c>
      <c r="I5" s="6">
        <v>402.63133333333298</v>
      </c>
      <c r="J5" s="6">
        <v>399.208923751687</v>
      </c>
      <c r="K5" s="6">
        <v>388.52991452991449</v>
      </c>
      <c r="L5" s="114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0">
        <v>405</v>
      </c>
      <c r="R5" s="6">
        <v>412.32456140350877</v>
      </c>
      <c r="S5" s="47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113">
        <v>408.57142857142901</v>
      </c>
      <c r="AC5" s="20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132">
        <v>394.851551956815</v>
      </c>
      <c r="AI5" s="132">
        <v>351.76266666666697</v>
      </c>
      <c r="AJ5" s="135">
        <v>357.54</v>
      </c>
      <c r="AK5" s="135">
        <v>358.83</v>
      </c>
      <c r="AL5" s="169">
        <v>354.73636013109706</v>
      </c>
      <c r="AM5" s="170">
        <f t="shared" si="0"/>
        <v>-11.442420794662029</v>
      </c>
      <c r="AN5" s="173">
        <f t="shared" si="1"/>
        <v>-1.1408298829258776</v>
      </c>
      <c r="AO5" s="172"/>
    </row>
    <row r="6" spans="1:41" ht="15" customHeight="1" thickBot="1" x14ac:dyDescent="0.4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4">
        <v>1267.22052853882</v>
      </c>
      <c r="H6" s="20">
        <v>1443.3862433862435</v>
      </c>
      <c r="I6" s="6">
        <v>1390.4281818181819</v>
      </c>
      <c r="J6" s="6">
        <v>1251.81797760021</v>
      </c>
      <c r="K6" s="6">
        <v>1271.3288643723399</v>
      </c>
      <c r="L6" s="114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0">
        <v>1240.5916752666001</v>
      </c>
      <c r="R6" s="6">
        <v>1203.52067952687</v>
      </c>
      <c r="S6" s="47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113">
        <v>1140.3767958796423</v>
      </c>
      <c r="AC6" s="20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132">
        <v>1236.31120425585</v>
      </c>
      <c r="AI6" s="132">
        <v>1195.52615384615</v>
      </c>
      <c r="AJ6" s="135">
        <v>1206.55</v>
      </c>
      <c r="AK6" s="135">
        <v>1234.1099999999999</v>
      </c>
      <c r="AL6" s="169">
        <v>1273.0824730824729</v>
      </c>
      <c r="AM6" s="170">
        <f t="shared" si="0"/>
        <v>22.367442077183199</v>
      </c>
      <c r="AN6" s="173">
        <f t="shared" si="1"/>
        <v>3.1579416002198357</v>
      </c>
      <c r="AO6" s="172"/>
    </row>
    <row r="7" spans="1:41" ht="15" customHeight="1" thickBot="1" x14ac:dyDescent="0.4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4">
        <v>1544.3110564335154</v>
      </c>
      <c r="H7" s="20">
        <v>1675.69833899637</v>
      </c>
      <c r="I7" s="6">
        <v>1478.5069230769232</v>
      </c>
      <c r="J7" s="6">
        <v>1481.3629420590901</v>
      </c>
      <c r="K7" s="6">
        <v>1540.5178081570655</v>
      </c>
      <c r="L7" s="114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0">
        <v>1535.90964590965</v>
      </c>
      <c r="R7" s="6">
        <v>1493.1804306804299</v>
      </c>
      <c r="S7" s="47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113">
        <v>1317.9291573088601</v>
      </c>
      <c r="AC7" s="20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132">
        <v>1352.5935374149699</v>
      </c>
      <c r="AI7" s="132">
        <v>1398.5338461538499</v>
      </c>
      <c r="AJ7" s="135">
        <v>1415.02</v>
      </c>
      <c r="AK7" s="135">
        <v>1404.21</v>
      </c>
      <c r="AL7" s="169">
        <v>1431.7079681452151</v>
      </c>
      <c r="AM7" s="170">
        <f t="shared" si="0"/>
        <v>1.6889209739647841</v>
      </c>
      <c r="AN7" s="173">
        <f t="shared" si="1"/>
        <v>1.9582518387716261</v>
      </c>
      <c r="AO7" s="172"/>
    </row>
    <row r="8" spans="1:41" ht="15" customHeight="1" thickBot="1" x14ac:dyDescent="0.4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4">
        <v>410</v>
      </c>
      <c r="H8" s="20">
        <v>417.5</v>
      </c>
      <c r="I8" s="6">
        <v>450</v>
      </c>
      <c r="J8" s="6">
        <v>396.42857142857144</v>
      </c>
      <c r="K8" s="6">
        <v>387.142857142857</v>
      </c>
      <c r="L8" s="114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0">
        <v>435.71428571428572</v>
      </c>
      <c r="R8" s="6">
        <v>410.83333333333331</v>
      </c>
      <c r="S8" s="47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113">
        <v>453.84615384615387</v>
      </c>
      <c r="AC8" s="20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132">
        <v>434.61538461538464</v>
      </c>
      <c r="AI8" s="132">
        <v>404.16666666666669</v>
      </c>
      <c r="AJ8" s="135">
        <v>441.67</v>
      </c>
      <c r="AK8" s="135">
        <v>427.27</v>
      </c>
      <c r="AL8" s="169">
        <v>429.16666666666669</v>
      </c>
      <c r="AM8" s="170">
        <f t="shared" si="0"/>
        <v>1.9770913300432302</v>
      </c>
      <c r="AN8" s="173">
        <f t="shared" si="1"/>
        <v>0.44390354264673482</v>
      </c>
      <c r="AO8" s="172"/>
    </row>
    <row r="9" spans="1:41" ht="15" customHeight="1" thickBot="1" x14ac:dyDescent="0.4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4">
        <v>340</v>
      </c>
      <c r="H9" s="20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0">
        <v>439.28571428571428</v>
      </c>
      <c r="R9" s="6">
        <v>445.83333333333331</v>
      </c>
      <c r="S9" s="47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113">
        <v>411.53846153846155</v>
      </c>
      <c r="AC9" s="20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132">
        <v>400</v>
      </c>
      <c r="AI9" s="132">
        <v>412.5</v>
      </c>
      <c r="AJ9" s="135">
        <v>441.67</v>
      </c>
      <c r="AK9" s="135">
        <v>398.45</v>
      </c>
      <c r="AL9" s="169">
        <v>400</v>
      </c>
      <c r="AM9" s="170">
        <f t="shared" si="0"/>
        <v>-2.8037383177570114</v>
      </c>
      <c r="AN9" s="173">
        <f t="shared" si="1"/>
        <v>0.38900740368929887</v>
      </c>
      <c r="AO9" s="172"/>
    </row>
    <row r="10" spans="1:41" ht="15" customHeight="1" thickBot="1" x14ac:dyDescent="0.4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4">
        <v>450</v>
      </c>
      <c r="H10" s="20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0">
        <v>433.33333333333331</v>
      </c>
      <c r="R10" s="6">
        <v>418.33333333333297</v>
      </c>
      <c r="S10" s="47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113">
        <v>450</v>
      </c>
      <c r="AC10" s="20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132">
        <v>421.32505175983442</v>
      </c>
      <c r="AI10" s="132">
        <v>429.92750000000001</v>
      </c>
      <c r="AJ10" s="137">
        <v>475</v>
      </c>
      <c r="AK10" s="137">
        <v>500</v>
      </c>
      <c r="AL10" s="169">
        <v>475.23809523809524</v>
      </c>
      <c r="AM10" s="170">
        <f t="shared" si="0"/>
        <v>-0.99206349206349154</v>
      </c>
      <c r="AN10" s="173">
        <f t="shared" si="1"/>
        <v>-4.9523809523809517</v>
      </c>
      <c r="AO10" s="172"/>
    </row>
    <row r="11" spans="1:41" ht="15" customHeight="1" thickBot="1" x14ac:dyDescent="0.4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4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114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0">
        <v>942.73142190432998</v>
      </c>
      <c r="R11" s="6">
        <v>992.99083775828001</v>
      </c>
      <c r="S11" s="47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113">
        <v>907.58642323859999</v>
      </c>
      <c r="AC11" s="20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132">
        <v>1092.32711732711</v>
      </c>
      <c r="AI11" s="132">
        <v>1134.199090909091</v>
      </c>
      <c r="AJ11" s="135">
        <v>1236.99</v>
      </c>
      <c r="AK11" s="135">
        <v>1224.93</v>
      </c>
      <c r="AL11" s="169">
        <v>1228.71401781176</v>
      </c>
      <c r="AM11" s="170">
        <f t="shared" si="0"/>
        <v>44.966222219190804</v>
      </c>
      <c r="AN11" s="173">
        <f t="shared" si="1"/>
        <v>0.30891706560863846</v>
      </c>
      <c r="AO11" s="172"/>
    </row>
    <row r="12" spans="1:41" ht="15" customHeight="1" thickBot="1" x14ac:dyDescent="0.4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4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114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0">
        <v>1186.5527455001099</v>
      </c>
      <c r="R12" s="6">
        <v>1158.26052735144</v>
      </c>
      <c r="S12" s="47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113">
        <v>1207.33860342556</v>
      </c>
      <c r="AC12" s="20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132">
        <v>1147.95204795205</v>
      </c>
      <c r="AI12" s="132">
        <v>1204.07666666667</v>
      </c>
      <c r="AJ12" s="135">
        <v>1212.05</v>
      </c>
      <c r="AK12" s="137">
        <v>1255.96</v>
      </c>
      <c r="AL12" s="169">
        <v>1240.6566863088599</v>
      </c>
      <c r="AM12" s="170">
        <f t="shared" si="0"/>
        <v>5.8275043305470993</v>
      </c>
      <c r="AN12" s="173">
        <f t="shared" si="1"/>
        <v>-1.2184554994697399</v>
      </c>
      <c r="AO12" s="172"/>
    </row>
    <row r="13" spans="1:41" ht="15" customHeight="1" thickBot="1" x14ac:dyDescent="0.4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4">
        <v>163.33333333333334</v>
      </c>
      <c r="H13" s="20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0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113">
        <v>146.666666666667</v>
      </c>
      <c r="AC13" s="20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132">
        <v>142.85714285714286</v>
      </c>
      <c r="AI13" s="132">
        <v>141.66666666666666</v>
      </c>
      <c r="AJ13" s="137">
        <v>138</v>
      </c>
      <c r="AK13" s="137">
        <v>140</v>
      </c>
      <c r="AL13" s="169">
        <v>150</v>
      </c>
      <c r="AM13" s="170">
        <f t="shared" si="0"/>
        <v>2.2727272727270416</v>
      </c>
      <c r="AN13" s="173">
        <f t="shared" si="1"/>
        <v>7.1428571428571423</v>
      </c>
      <c r="AO13" s="172"/>
    </row>
    <row r="14" spans="1:41" ht="15" customHeight="1" thickBot="1" x14ac:dyDescent="0.4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4">
        <v>193.33333333333334</v>
      </c>
      <c r="H14" s="20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0">
        <v>194</v>
      </c>
      <c r="R14" s="6">
        <v>188</v>
      </c>
      <c r="S14" s="47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113">
        <v>182.666666666667</v>
      </c>
      <c r="AC14" s="20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132">
        <v>178.125</v>
      </c>
      <c r="AI14" s="132">
        <v>176.25</v>
      </c>
      <c r="AJ14" s="135">
        <v>180.67</v>
      </c>
      <c r="AK14" s="135">
        <v>183.57</v>
      </c>
      <c r="AL14" s="169">
        <v>184.66666666666666</v>
      </c>
      <c r="AM14" s="170">
        <f t="shared" si="0"/>
        <v>1.0948905109487164</v>
      </c>
      <c r="AN14" s="173">
        <f t="shared" si="1"/>
        <v>0.59741061538740758</v>
      </c>
      <c r="AO14" s="172"/>
    </row>
    <row r="15" spans="1:41" ht="15" customHeight="1" thickBot="1" x14ac:dyDescent="0.4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4">
        <v>1745</v>
      </c>
      <c r="H15" s="20">
        <v>1850</v>
      </c>
      <c r="I15" s="6">
        <v>1838.8888888888889</v>
      </c>
      <c r="J15" s="8">
        <v>1839.0543888888888</v>
      </c>
      <c r="K15" s="6">
        <v>2050</v>
      </c>
      <c r="L15" s="114">
        <v>2000</v>
      </c>
      <c r="M15" s="13">
        <v>1885</v>
      </c>
      <c r="N15" s="6">
        <v>1900</v>
      </c>
      <c r="O15" s="6">
        <v>1880</v>
      </c>
      <c r="P15" s="6">
        <v>1975</v>
      </c>
      <c r="Q15" s="20">
        <v>1912.5</v>
      </c>
      <c r="R15" s="6">
        <v>2011.1111111111111</v>
      </c>
      <c r="S15" s="47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113">
        <v>2087.5</v>
      </c>
      <c r="AC15" s="20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132">
        <v>2200</v>
      </c>
      <c r="AI15" s="132">
        <v>2166.6666666666702</v>
      </c>
      <c r="AJ15" s="135">
        <v>1994.29</v>
      </c>
      <c r="AK15" s="135">
        <v>2016.67</v>
      </c>
      <c r="AL15" s="169">
        <v>2070</v>
      </c>
      <c r="AM15" s="170">
        <f t="shared" si="0"/>
        <v>-0.83832335329341312</v>
      </c>
      <c r="AN15" s="173">
        <f t="shared" si="1"/>
        <v>2.6444584389116677</v>
      </c>
      <c r="AO15" s="172"/>
    </row>
    <row r="16" spans="1:41" ht="15" customHeight="1" thickBot="1" x14ac:dyDescent="0.4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4">
        <v>320</v>
      </c>
      <c r="H16" s="20">
        <v>331.42857142857099</v>
      </c>
      <c r="I16" s="6">
        <v>291.40466666666663</v>
      </c>
      <c r="J16" s="8">
        <v>291.43089308666663</v>
      </c>
      <c r="K16" s="6">
        <v>258.00269905533065</v>
      </c>
      <c r="L16" s="114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0">
        <v>242.45614035087721</v>
      </c>
      <c r="R16" s="6">
        <v>255.99340230919179</v>
      </c>
      <c r="S16" s="47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113">
        <v>215.65476190476193</v>
      </c>
      <c r="AC16" s="20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132">
        <v>240.78595553053756</v>
      </c>
      <c r="AI16" s="132">
        <v>259.02187500000002</v>
      </c>
      <c r="AJ16" s="135">
        <v>264.18</v>
      </c>
      <c r="AK16" s="135">
        <v>246.88</v>
      </c>
      <c r="AL16" s="169">
        <v>247.521929824561</v>
      </c>
      <c r="AM16" s="170">
        <f t="shared" si="0"/>
        <v>14.776936821767164</v>
      </c>
      <c r="AN16" s="173">
        <f t="shared" si="1"/>
        <v>0.26001694125121666</v>
      </c>
      <c r="AO16" s="172"/>
    </row>
    <row r="17" spans="1:41" ht="15" customHeight="1" thickBot="1" x14ac:dyDescent="0.4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4">
        <v>374.91228070175401</v>
      </c>
      <c r="H17" s="20">
        <v>389.28571428571399</v>
      </c>
      <c r="I17" s="6">
        <v>351.01230769230801</v>
      </c>
      <c r="J17" s="8">
        <v>351.04389880000031</v>
      </c>
      <c r="K17" s="6">
        <v>322.86389049546898</v>
      </c>
      <c r="L17" s="114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0">
        <v>253.70676691729301</v>
      </c>
      <c r="R17" s="6">
        <v>271.26633031420101</v>
      </c>
      <c r="S17" s="47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113">
        <v>219.41416040100253</v>
      </c>
      <c r="AC17" s="20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132">
        <v>242.25545561894245</v>
      </c>
      <c r="AI17" s="132">
        <v>276.29000000000002</v>
      </c>
      <c r="AJ17" s="135">
        <v>275.51</v>
      </c>
      <c r="AK17" s="135">
        <v>250.49</v>
      </c>
      <c r="AL17" s="169">
        <v>251.490337081235</v>
      </c>
      <c r="AM17" s="170">
        <f t="shared" si="0"/>
        <v>14.619009375516088</v>
      </c>
      <c r="AN17" s="173">
        <f t="shared" si="1"/>
        <v>0.39935210237334362</v>
      </c>
      <c r="AO17" s="172"/>
    </row>
    <row r="18" spans="1:41" ht="15" customHeight="1" thickBot="1" x14ac:dyDescent="0.4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4">
        <v>1311.9318641400662</v>
      </c>
      <c r="H18" s="20">
        <v>1381.9918427173945</v>
      </c>
      <c r="I18" s="6">
        <v>1420.9376923076925</v>
      </c>
      <c r="J18" s="8">
        <v>1421.0655767000001</v>
      </c>
      <c r="K18" s="6">
        <v>1392.6557239057238</v>
      </c>
      <c r="L18" s="114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0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113">
        <v>1121.5277777777778</v>
      </c>
      <c r="AC18" s="20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132">
        <v>1089.5488001613228</v>
      </c>
      <c r="AI18" s="132">
        <v>1120.6615384615384</v>
      </c>
      <c r="AJ18" s="135">
        <v>1136.29</v>
      </c>
      <c r="AK18" s="135">
        <v>1117.6500000000001</v>
      </c>
      <c r="AL18" s="169">
        <v>1087.1823210682628</v>
      </c>
      <c r="AM18" s="170">
        <f t="shared" si="0"/>
        <v>-3.06238127936233</v>
      </c>
      <c r="AN18" s="173">
        <f t="shared" si="1"/>
        <v>-2.726048309554626</v>
      </c>
      <c r="AO18" s="172"/>
    </row>
    <row r="19" spans="1:41" ht="15" customHeight="1" thickBot="1" x14ac:dyDescent="0.4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4">
        <v>2685.3813092522801</v>
      </c>
      <c r="H19" s="20">
        <v>1781.4185814185814</v>
      </c>
      <c r="I19" s="6">
        <v>1537.4323076923099</v>
      </c>
      <c r="J19" s="6">
        <v>1625.54593554594</v>
      </c>
      <c r="K19" s="6">
        <v>1661.3439192386566</v>
      </c>
      <c r="L19" s="114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0">
        <v>1792.4630924630924</v>
      </c>
      <c r="R19" s="6">
        <v>1851.3680763680763</v>
      </c>
      <c r="S19" s="47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113">
        <v>1989.7941054671801</v>
      </c>
      <c r="AC19" s="20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132">
        <v>1857.89141414141</v>
      </c>
      <c r="AI19" s="132">
        <v>1878.2821428571399</v>
      </c>
      <c r="AJ19" s="135">
        <v>1800.51</v>
      </c>
      <c r="AK19" s="135">
        <v>1834.12</v>
      </c>
      <c r="AL19" s="169">
        <v>1819.13364413364</v>
      </c>
      <c r="AM19" s="170">
        <f t="shared" si="0"/>
        <v>-2.1862883215949416</v>
      </c>
      <c r="AN19" s="173">
        <f t="shared" si="1"/>
        <v>-0.8170869881120032</v>
      </c>
      <c r="AO19" s="172"/>
    </row>
    <row r="20" spans="1:41" ht="15" customHeight="1" thickBot="1" x14ac:dyDescent="0.4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4">
        <v>242.38291306497536</v>
      </c>
      <c r="H20" s="20">
        <v>249.07758737475828</v>
      </c>
      <c r="I20" s="6">
        <v>303.35000000000002</v>
      </c>
      <c r="J20" s="6">
        <v>286.87216553287999</v>
      </c>
      <c r="K20" s="6">
        <v>279.33541845857121</v>
      </c>
      <c r="L20" s="114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0">
        <v>251.28200802504062</v>
      </c>
      <c r="R20" s="6">
        <v>256.72317560163242</v>
      </c>
      <c r="S20" s="47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113">
        <v>342.73504273504301</v>
      </c>
      <c r="AC20" s="20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132">
        <v>348.03338737765</v>
      </c>
      <c r="AI20" s="132">
        <v>311.66624999999999</v>
      </c>
      <c r="AJ20" s="135">
        <v>283.32</v>
      </c>
      <c r="AK20" s="135">
        <v>299.95999999999998</v>
      </c>
      <c r="AL20" s="169">
        <v>300.01472965407402</v>
      </c>
      <c r="AM20" s="170">
        <f t="shared" si="0"/>
        <v>-32.236055271184092</v>
      </c>
      <c r="AN20" s="173">
        <f t="shared" si="1"/>
        <v>1.8245650778116292E-2</v>
      </c>
      <c r="AO20" s="172"/>
    </row>
    <row r="21" spans="1:41" ht="15" customHeight="1" thickBot="1" x14ac:dyDescent="0.4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4">
        <v>280.58333333333297</v>
      </c>
      <c r="H21" s="20">
        <v>301.60493827160502</v>
      </c>
      <c r="I21" s="6">
        <v>387.5</v>
      </c>
      <c r="J21" s="6">
        <v>409.50617283950601</v>
      </c>
      <c r="K21" s="6">
        <v>406.66666666666703</v>
      </c>
      <c r="L21" s="114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0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113">
        <v>497.142857142857</v>
      </c>
      <c r="AC21" s="20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132">
        <v>517.54385964912285</v>
      </c>
      <c r="AI21" s="132">
        <v>517.64250000000004</v>
      </c>
      <c r="AJ21" s="135">
        <v>554.71</v>
      </c>
      <c r="AK21" s="135">
        <v>579.66</v>
      </c>
      <c r="AL21" s="169">
        <v>549.71804511278197</v>
      </c>
      <c r="AM21" s="170">
        <f t="shared" si="0"/>
        <v>4.2825559834546025</v>
      </c>
      <c r="AN21" s="173">
        <f t="shared" si="1"/>
        <v>-5.1654340280885354</v>
      </c>
      <c r="AO21" s="172"/>
    </row>
    <row r="22" spans="1:41" ht="15" customHeight="1" thickBot="1" x14ac:dyDescent="0.4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4">
        <v>403.00751879699249</v>
      </c>
      <c r="H22" s="20">
        <v>399.758771929825</v>
      </c>
      <c r="I22" s="6">
        <v>410.14000000000004</v>
      </c>
      <c r="J22" s="6">
        <v>389.23767752715122</v>
      </c>
      <c r="K22" s="6">
        <v>382.08333333333331</v>
      </c>
      <c r="L22" s="114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0">
        <v>397.02729044834314</v>
      </c>
      <c r="R22" s="6">
        <v>374.18184885290151</v>
      </c>
      <c r="S22" s="47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113">
        <v>412.55980861244024</v>
      </c>
      <c r="AC22" s="20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132">
        <v>433.72665618497587</v>
      </c>
      <c r="AI22" s="132">
        <v>437.77769230769201</v>
      </c>
      <c r="AJ22" s="135">
        <v>455.29</v>
      </c>
      <c r="AK22" s="135">
        <v>484.27</v>
      </c>
      <c r="AL22" s="169">
        <v>463.75754000000001</v>
      </c>
      <c r="AM22" s="170">
        <f t="shared" si="0"/>
        <v>12.409771945491437</v>
      </c>
      <c r="AN22" s="173">
        <f t="shared" si="1"/>
        <v>-4.2357486526111421</v>
      </c>
      <c r="AO22" s="172"/>
    </row>
    <row r="23" spans="1:41" ht="15" customHeight="1" thickBot="1" x14ac:dyDescent="0.4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4">
        <v>404.16666666666669</v>
      </c>
      <c r="H23" s="20">
        <v>450</v>
      </c>
      <c r="I23" s="6">
        <v>400</v>
      </c>
      <c r="J23" s="6">
        <v>421.15384615384613</v>
      </c>
      <c r="K23" s="6">
        <v>415</v>
      </c>
      <c r="L23" s="114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0">
        <v>455</v>
      </c>
      <c r="R23" s="6">
        <v>431.25</v>
      </c>
      <c r="S23" s="47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113">
        <v>450</v>
      </c>
      <c r="AC23" s="20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132">
        <v>497.63975155279502</v>
      </c>
      <c r="AI23" s="132">
        <v>498.504444444444</v>
      </c>
      <c r="AJ23" s="135">
        <v>502.82</v>
      </c>
      <c r="AK23" s="135">
        <v>530.95000000000005</v>
      </c>
      <c r="AL23" s="169">
        <v>481.70995670995671</v>
      </c>
      <c r="AM23" s="170">
        <f t="shared" si="0"/>
        <v>7.0466570466570468</v>
      </c>
      <c r="AN23" s="173">
        <f t="shared" si="1"/>
        <v>-9.2739510857977834</v>
      </c>
      <c r="AO23" s="172"/>
    </row>
    <row r="24" spans="1:41" ht="15" customHeight="1" thickBot="1" x14ac:dyDescent="0.4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4">
        <v>539.28571428571433</v>
      </c>
      <c r="H24" s="20">
        <v>534.92063492063494</v>
      </c>
      <c r="I24" s="6">
        <v>451.11111111111109</v>
      </c>
      <c r="J24" s="6">
        <v>457.64705882352899</v>
      </c>
      <c r="K24" s="6">
        <v>443.33333333333297</v>
      </c>
      <c r="L24" s="114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0">
        <v>508.24561403508773</v>
      </c>
      <c r="R24" s="6">
        <v>504.91228070175441</v>
      </c>
      <c r="S24" s="47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113">
        <v>507.142857142857</v>
      </c>
      <c r="AC24" s="20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132">
        <v>558.81892230576443</v>
      </c>
      <c r="AI24" s="132">
        <v>559.21124999999995</v>
      </c>
      <c r="AJ24" s="135">
        <v>592.57000000000005</v>
      </c>
      <c r="AK24" s="137">
        <v>595.5</v>
      </c>
      <c r="AL24" s="169">
        <v>602.76584317937716</v>
      </c>
      <c r="AM24" s="170">
        <f t="shared" si="0"/>
        <v>18.855236683257502</v>
      </c>
      <c r="AN24" s="173">
        <f t="shared" si="1"/>
        <v>1.2201247992237039</v>
      </c>
      <c r="AO24" s="172"/>
    </row>
    <row r="25" spans="1:41" ht="15" customHeight="1" thickBot="1" x14ac:dyDescent="0.4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4">
        <v>491.339612768184</v>
      </c>
      <c r="H25" s="20">
        <v>508.26967685105802</v>
      </c>
      <c r="I25" s="6">
        <v>435.43916666666672</v>
      </c>
      <c r="J25" s="6">
        <v>411.73305860805903</v>
      </c>
      <c r="K25" s="6">
        <v>381.15169144580904</v>
      </c>
      <c r="L25" s="114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0">
        <v>370.55325121501602</v>
      </c>
      <c r="R25" s="6">
        <v>386.94400837258002</v>
      </c>
      <c r="S25" s="47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113">
        <v>396.69369092446016</v>
      </c>
      <c r="AC25" s="20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132">
        <v>311.88811188811201</v>
      </c>
      <c r="AI25" s="132">
        <v>354.02071428571401</v>
      </c>
      <c r="AJ25" s="135">
        <v>362.09</v>
      </c>
      <c r="AK25" s="135">
        <v>376.68</v>
      </c>
      <c r="AL25" s="169">
        <v>348.83979547023</v>
      </c>
      <c r="AM25" s="170">
        <f t="shared" si="0"/>
        <v>-12.063185412077216</v>
      </c>
      <c r="AN25" s="173">
        <f t="shared" si="1"/>
        <v>-7.3909431161118198</v>
      </c>
      <c r="AO25" s="172"/>
    </row>
    <row r="26" spans="1:41" ht="15" customHeight="1" thickBot="1" x14ac:dyDescent="0.4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4">
        <v>373.79878795160124</v>
      </c>
      <c r="H26" s="20">
        <v>403.90240306138901</v>
      </c>
      <c r="I26" s="6">
        <v>476.54846153846199</v>
      </c>
      <c r="J26" s="6">
        <v>333.479688582721</v>
      </c>
      <c r="K26" s="6">
        <v>318.81160019659313</v>
      </c>
      <c r="L26" s="114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0">
        <v>444.97383092112301</v>
      </c>
      <c r="R26" s="6">
        <v>414.23446657773201</v>
      </c>
      <c r="S26" s="47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113">
        <v>298.474770379929</v>
      </c>
      <c r="AC26" s="20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132">
        <v>282.28448275862098</v>
      </c>
      <c r="AI26" s="132">
        <v>329.44866666666701</v>
      </c>
      <c r="AJ26" s="135">
        <v>393.79</v>
      </c>
      <c r="AK26" s="135">
        <v>402.72</v>
      </c>
      <c r="AL26" s="169">
        <v>428.45352233745098</v>
      </c>
      <c r="AM26" s="170">
        <f t="shared" si="0"/>
        <v>53.857213618635178</v>
      </c>
      <c r="AN26" s="173">
        <f t="shared" si="1"/>
        <v>6.3899290667091142</v>
      </c>
      <c r="AO26" s="172"/>
    </row>
    <row r="27" spans="1:41" ht="15" customHeight="1" thickBot="1" x14ac:dyDescent="0.4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114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0">
        <v>1582.3961613435299</v>
      </c>
      <c r="R27" s="6">
        <v>1549.9648358368688</v>
      </c>
      <c r="S27" s="47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113">
        <v>1397.0085567454</v>
      </c>
      <c r="AC27" s="20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132">
        <v>1389.1032350739499</v>
      </c>
      <c r="AI27" s="132">
        <v>1403.3681818181799</v>
      </c>
      <c r="AJ27" s="135">
        <v>1549.99</v>
      </c>
      <c r="AK27" s="135">
        <v>1554.06</v>
      </c>
      <c r="AL27" s="169">
        <v>1497.0396825396799</v>
      </c>
      <c r="AM27" s="170">
        <f t="shared" si="0"/>
        <v>13.669700540076517</v>
      </c>
      <c r="AN27" s="173">
        <f t="shared" si="1"/>
        <v>-3.6691194329897194</v>
      </c>
      <c r="AO27" s="172"/>
    </row>
    <row r="28" spans="1:41" ht="15" customHeight="1" thickBot="1" x14ac:dyDescent="0.4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114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0">
        <v>1118.2097691147465</v>
      </c>
      <c r="R28" s="6">
        <v>1144.5325739443388</v>
      </c>
      <c r="S28" s="47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113">
        <v>998.56846978557496</v>
      </c>
      <c r="AC28" s="20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132">
        <v>950.38145432882004</v>
      </c>
      <c r="AI28" s="132">
        <v>1012.87545454545</v>
      </c>
      <c r="AJ28" s="135">
        <v>1286.8699999999999</v>
      </c>
      <c r="AK28" s="135">
        <v>1277.76</v>
      </c>
      <c r="AL28" s="169">
        <v>1220.0769848796201</v>
      </c>
      <c r="AM28" s="170">
        <f t="shared" si="0"/>
        <v>28.62297490822354</v>
      </c>
      <c r="AN28" s="173">
        <f t="shared" si="1"/>
        <v>-4.5143857313094697</v>
      </c>
      <c r="AO28" s="172"/>
    </row>
    <row r="29" spans="1:41" ht="15" customHeight="1" thickBot="1" x14ac:dyDescent="0.4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114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0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113">
        <v>377.90404040404042</v>
      </c>
      <c r="AC29" s="20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132">
        <v>360</v>
      </c>
      <c r="AI29" s="132">
        <v>376.88333333333298</v>
      </c>
      <c r="AJ29" s="135">
        <v>329.17</v>
      </c>
      <c r="AK29" s="135">
        <v>326.25</v>
      </c>
      <c r="AL29" s="169">
        <v>312.63721900000002</v>
      </c>
      <c r="AM29" s="170">
        <f t="shared" si="0"/>
        <v>-12.647753669653467</v>
      </c>
      <c r="AN29" s="173">
        <f t="shared" si="1"/>
        <v>-4.1724999233716424</v>
      </c>
      <c r="AO29" s="172"/>
    </row>
    <row r="30" spans="1:41" ht="15" customHeight="1" thickBot="1" x14ac:dyDescent="0.4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114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0">
        <v>276.45810072280659</v>
      </c>
      <c r="R30" s="6">
        <v>271.5359045716188</v>
      </c>
      <c r="S30" s="47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113">
        <v>201.06005106005102</v>
      </c>
      <c r="AC30" s="20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132">
        <v>197.26327312534212</v>
      </c>
      <c r="AI30" s="132">
        <v>203.24333333333328</v>
      </c>
      <c r="AJ30" s="135">
        <v>251.69</v>
      </c>
      <c r="AK30" s="135">
        <v>219.75</v>
      </c>
      <c r="AL30" s="169">
        <v>226.303426103628</v>
      </c>
      <c r="AM30" s="170">
        <f t="shared" si="0"/>
        <v>12.555142063520854</v>
      </c>
      <c r="AN30" s="173">
        <f t="shared" si="1"/>
        <v>2.9822189322539243</v>
      </c>
      <c r="AO30" s="172"/>
    </row>
    <row r="31" spans="1:41" ht="15" customHeight="1" thickBot="1" x14ac:dyDescent="0.4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0">
        <v>1022.3914973915</v>
      </c>
      <c r="R31" s="6">
        <v>1121.0900210900199</v>
      </c>
      <c r="S31" s="47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113">
        <v>1288.8813662206544</v>
      </c>
      <c r="AC31" s="20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132">
        <v>1208.8554909143099</v>
      </c>
      <c r="AI31" s="132">
        <v>1183.3466666666666</v>
      </c>
      <c r="AJ31" s="135">
        <v>1259.3</v>
      </c>
      <c r="AK31" s="135">
        <v>1220.27</v>
      </c>
      <c r="AL31" s="169">
        <v>1258.2329435270599</v>
      </c>
      <c r="AM31" s="170">
        <f t="shared" si="0"/>
        <v>-2.3779087429484607</v>
      </c>
      <c r="AN31" s="173">
        <f t="shared" si="1"/>
        <v>3.1110281763101533</v>
      </c>
      <c r="AO31" s="172"/>
    </row>
    <row r="32" spans="1:41" ht="15" customHeight="1" thickBot="1" x14ac:dyDescent="0.4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114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0">
        <v>945.81859832997998</v>
      </c>
      <c r="R32" s="6">
        <v>1009.60598312074</v>
      </c>
      <c r="S32" s="47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113">
        <v>903.09523809523796</v>
      </c>
      <c r="AC32" s="20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132">
        <v>1076.33831310301</v>
      </c>
      <c r="AI32" s="132">
        <v>1029.71928571428</v>
      </c>
      <c r="AJ32" s="135">
        <v>961.49</v>
      </c>
      <c r="AK32" s="135">
        <v>1003.47</v>
      </c>
      <c r="AL32" s="169">
        <v>1043.1886200139099</v>
      </c>
      <c r="AM32" s="170">
        <f t="shared" si="0"/>
        <v>15.512581177390519</v>
      </c>
      <c r="AN32" s="173">
        <f t="shared" si="1"/>
        <v>3.9581272996611667</v>
      </c>
      <c r="AO32" s="172"/>
    </row>
    <row r="33" spans="1:41" ht="15" customHeight="1" thickBot="1" x14ac:dyDescent="0.4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114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0">
        <v>1216.5328047405387</v>
      </c>
      <c r="R33" s="6">
        <v>1232.2039540036101</v>
      </c>
      <c r="S33" s="47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113">
        <v>1393.7744794887651</v>
      </c>
      <c r="AC33" s="20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132">
        <v>1278.3364103217</v>
      </c>
      <c r="AI33" s="132">
        <v>1251.302857142857</v>
      </c>
      <c r="AJ33" s="135">
        <v>1298.24</v>
      </c>
      <c r="AK33" s="135">
        <v>1300.3900000000001</v>
      </c>
      <c r="AL33" s="169">
        <v>1332.25371120108</v>
      </c>
      <c r="AM33" s="170">
        <f t="shared" si="0"/>
        <v>-4.4139686292900722</v>
      </c>
      <c r="AN33" s="173">
        <f t="shared" si="1"/>
        <v>2.4503196118918109</v>
      </c>
      <c r="AO33" s="172"/>
    </row>
    <row r="34" spans="1:41" ht="15" customHeight="1" thickBot="1" x14ac:dyDescent="0.4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114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0">
        <v>2286.1622053160513</v>
      </c>
      <c r="R34" s="6">
        <v>2314.86394557823</v>
      </c>
      <c r="S34" s="47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113">
        <v>1953.1986531986533</v>
      </c>
      <c r="AC34" s="20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132">
        <v>1883.51785902712</v>
      </c>
      <c r="AI34" s="132">
        <v>1912.4166666666699</v>
      </c>
      <c r="AJ34" s="135">
        <v>1999.28</v>
      </c>
      <c r="AK34" s="135">
        <v>1952.45</v>
      </c>
      <c r="AL34" s="169">
        <v>1977.10742416625</v>
      </c>
      <c r="AM34" s="170">
        <f t="shared" si="0"/>
        <v>3.8833976076739942</v>
      </c>
      <c r="AN34" s="173">
        <f t="shared" si="1"/>
        <v>1.2628965743680984</v>
      </c>
      <c r="AO34" s="172"/>
    </row>
    <row r="35" spans="1:41" ht="15" customHeight="1" thickBot="1" x14ac:dyDescent="0.4">
      <c r="A35" s="3" t="s">
        <v>34</v>
      </c>
      <c r="B35" s="6">
        <v>2202.4341666666301</v>
      </c>
      <c r="C35" s="29">
        <v>2208.1099999999601</v>
      </c>
      <c r="D35" s="6">
        <v>2213.7858333332902</v>
      </c>
      <c r="E35" s="29">
        <v>2219.4616666666202</v>
      </c>
      <c r="F35" s="6">
        <v>2225.1374999999498</v>
      </c>
      <c r="G35" s="29">
        <v>2150</v>
      </c>
      <c r="H35" s="6">
        <v>2140.3200000000002</v>
      </c>
      <c r="I35" s="29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0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113">
        <v>1673.64831993403</v>
      </c>
      <c r="AC35" s="20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132">
        <v>1688.48513282011</v>
      </c>
      <c r="AI35" s="132">
        <v>1643.66285714286</v>
      </c>
      <c r="AJ35" s="135">
        <v>1617.89</v>
      </c>
      <c r="AK35" s="135">
        <v>1585.48</v>
      </c>
      <c r="AL35" s="169">
        <v>1588.0910915393699</v>
      </c>
      <c r="AM35" s="170">
        <f t="shared" si="0"/>
        <v>-8.2372153113174473</v>
      </c>
      <c r="AN35" s="173">
        <f t="shared" si="1"/>
        <v>0.1646877626567291</v>
      </c>
      <c r="AO35" s="172"/>
    </row>
    <row r="36" spans="1:41" ht="15" customHeight="1" thickBot="1" x14ac:dyDescent="0.4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114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0">
        <v>1067.4036913167347</v>
      </c>
      <c r="R36" s="6">
        <v>1093.5232650006931</v>
      </c>
      <c r="S36" s="47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113">
        <v>1023.9316239316241</v>
      </c>
      <c r="AC36" s="20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132">
        <v>952.09656084656103</v>
      </c>
      <c r="AI36" s="132">
        <v>918.20538461538479</v>
      </c>
      <c r="AJ36" s="135">
        <v>958.88</v>
      </c>
      <c r="AK36" s="135">
        <v>971.72</v>
      </c>
      <c r="AL36" s="169">
        <v>945.30632765926896</v>
      </c>
      <c r="AM36" s="170">
        <f t="shared" si="0"/>
        <v>-7.6787643270997936</v>
      </c>
      <c r="AN36" s="173">
        <f t="shared" si="1"/>
        <v>-2.718239033953306</v>
      </c>
      <c r="AO36" s="172"/>
    </row>
    <row r="37" spans="1:41" ht="15" customHeight="1" thickBot="1" x14ac:dyDescent="0.4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1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113">
        <v>533.33333333333337</v>
      </c>
      <c r="AC37" s="20">
        <v>540.72945179999999</v>
      </c>
      <c r="AD37" s="115">
        <v>545.05528741440003</v>
      </c>
      <c r="AE37" s="6">
        <v>566.66666666666697</v>
      </c>
      <c r="AF37" s="6">
        <v>496.66666666666703</v>
      </c>
      <c r="AG37" s="17">
        <v>503.33</v>
      </c>
      <c r="AH37" s="132">
        <v>466.66666666666669</v>
      </c>
      <c r="AI37" s="132">
        <v>466.67</v>
      </c>
      <c r="AJ37" s="135">
        <v>466.67</v>
      </c>
      <c r="AK37" s="135">
        <v>466.67</v>
      </c>
      <c r="AL37" s="169">
        <v>437.5</v>
      </c>
      <c r="AM37" s="170">
        <f t="shared" si="0"/>
        <v>-17.968750000000007</v>
      </c>
      <c r="AN37" s="173">
        <f t="shared" si="1"/>
        <v>-6.2506696380740179</v>
      </c>
      <c r="AO37" s="172"/>
    </row>
    <row r="38" spans="1:41" ht="15" customHeight="1" thickBot="1" x14ac:dyDescent="0.4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0">
        <v>296.36027939671698</v>
      </c>
      <c r="R38" s="6">
        <v>277.86552179264726</v>
      </c>
      <c r="S38" s="47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113">
        <v>282.51879699248099</v>
      </c>
      <c r="AC38" s="20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132">
        <v>281.95785321291402</v>
      </c>
      <c r="AI38" s="132">
        <v>219.63916666666699</v>
      </c>
      <c r="AJ38" s="135">
        <v>260.19</v>
      </c>
      <c r="AK38" s="135">
        <v>269.39</v>
      </c>
      <c r="AL38" s="169">
        <v>285.16403187455813</v>
      </c>
      <c r="AM38" s="170">
        <f t="shared" si="0"/>
        <v>0.93630403011646279</v>
      </c>
      <c r="AN38" s="173">
        <f t="shared" si="1"/>
        <v>5.8554630366970377</v>
      </c>
      <c r="AO38" s="172"/>
    </row>
    <row r="39" spans="1:41" ht="15" customHeight="1" thickBot="1" x14ac:dyDescent="0.4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0">
        <v>323.15684315684302</v>
      </c>
      <c r="R39" s="6">
        <v>312.98036328996079</v>
      </c>
      <c r="S39" s="47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113">
        <v>302.74725274725279</v>
      </c>
      <c r="AC39" s="20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132">
        <v>276.92487629329736</v>
      </c>
      <c r="AI39" s="132">
        <v>200.96133333333299</v>
      </c>
      <c r="AJ39" s="135">
        <v>257.49</v>
      </c>
      <c r="AK39" s="135">
        <v>277.57</v>
      </c>
      <c r="AL39" s="169">
        <v>295.61700108258816</v>
      </c>
      <c r="AM39" s="170">
        <f t="shared" si="0"/>
        <v>-2.3551829454972086</v>
      </c>
      <c r="AN39" s="173">
        <f t="shared" si="1"/>
        <v>6.5017837239572609</v>
      </c>
      <c r="AO39" s="172"/>
    </row>
    <row r="40" spans="1:41" ht="15" customHeight="1" thickBot="1" x14ac:dyDescent="0.4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0">
        <v>591.1111111111112</v>
      </c>
      <c r="R40" s="6">
        <v>544.444444444444</v>
      </c>
      <c r="S40" s="47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113">
        <v>499.99999999999994</v>
      </c>
      <c r="AC40" s="20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132">
        <v>533.33333333333303</v>
      </c>
      <c r="AI40" s="132">
        <v>535.45294117647097</v>
      </c>
      <c r="AJ40" s="137">
        <v>480.53742299999999</v>
      </c>
      <c r="AK40" s="135">
        <v>462.86</v>
      </c>
      <c r="AL40" s="169">
        <v>428.88888888888886</v>
      </c>
      <c r="AM40" s="170">
        <f t="shared" si="0"/>
        <v>-14.22222222222222</v>
      </c>
      <c r="AN40" s="173">
        <f t="shared" si="1"/>
        <v>-7.3393922808432697</v>
      </c>
      <c r="AO40" s="172"/>
    </row>
    <row r="41" spans="1:41" ht="15" customHeight="1" thickBot="1" x14ac:dyDescent="0.4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114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0">
        <v>218.06417736852501</v>
      </c>
      <c r="R41" s="6">
        <v>195.79769175080986</v>
      </c>
      <c r="S41" s="47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113">
        <v>186.24494032495645</v>
      </c>
      <c r="AC41" s="20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132">
        <v>204.26386212390301</v>
      </c>
      <c r="AI41" s="132">
        <v>217.04352941176501</v>
      </c>
      <c r="AJ41" s="135">
        <v>247.44</v>
      </c>
      <c r="AK41" s="135">
        <v>206.37</v>
      </c>
      <c r="AL41" s="169">
        <v>237.996860070439</v>
      </c>
      <c r="AM41" s="170">
        <f t="shared" si="0"/>
        <v>27.787020498482718</v>
      </c>
      <c r="AN41" s="173">
        <f t="shared" si="1"/>
        <v>15.325318636642434</v>
      </c>
      <c r="AO41" s="172"/>
    </row>
    <row r="42" spans="1:41" ht="15" customHeight="1" thickBot="1" x14ac:dyDescent="0.4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114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0">
        <v>198.98995407396799</v>
      </c>
      <c r="R42" s="6">
        <v>191.27642354533111</v>
      </c>
      <c r="S42" s="47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113">
        <v>181.71352457066743</v>
      </c>
      <c r="AC42" s="20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132">
        <v>195.19951281669108</v>
      </c>
      <c r="AI42" s="132">
        <v>206.65909090909091</v>
      </c>
      <c r="AJ42" s="135">
        <v>196.48</v>
      </c>
      <c r="AK42" s="135">
        <v>194.41</v>
      </c>
      <c r="AL42" s="169">
        <v>208.937615986645</v>
      </c>
      <c r="AM42" s="170">
        <f t="shared" si="0"/>
        <v>15.618140082781199</v>
      </c>
      <c r="AN42" s="173">
        <f t="shared" si="1"/>
        <v>7.4726690945141723</v>
      </c>
      <c r="AO42" s="172"/>
    </row>
    <row r="43" spans="1:41" ht="15" customHeight="1" thickBot="1" x14ac:dyDescent="0.4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0">
        <v>564.44444444444446</v>
      </c>
      <c r="R43" s="6">
        <v>550</v>
      </c>
      <c r="S43" s="47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113">
        <v>506.969696969697</v>
      </c>
      <c r="AC43" s="20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132">
        <v>497.61904761904799</v>
      </c>
      <c r="AI43" s="132">
        <v>499.66769230769199</v>
      </c>
      <c r="AJ43" s="135">
        <v>503.08</v>
      </c>
      <c r="AK43" s="135">
        <v>521.11</v>
      </c>
      <c r="AL43" s="169">
        <v>516.42399267399298</v>
      </c>
      <c r="AM43" s="170">
        <f t="shared" si="0"/>
        <v>1.8648640659998061</v>
      </c>
      <c r="AN43" s="173">
        <f t="shared" si="1"/>
        <v>-0.89923573257220724</v>
      </c>
      <c r="AO43" s="172"/>
    </row>
    <row r="44" spans="1:41" ht="15" customHeight="1" thickBot="1" x14ac:dyDescent="0.4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0">
        <v>777.27272727272725</v>
      </c>
      <c r="R44" s="6">
        <v>769</v>
      </c>
      <c r="S44" s="47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113">
        <v>730</v>
      </c>
      <c r="AC44" s="20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132">
        <v>721.11111111111109</v>
      </c>
      <c r="AI44" s="132">
        <v>730</v>
      </c>
      <c r="AJ44" s="135">
        <v>747.14</v>
      </c>
      <c r="AK44" s="135">
        <v>752.86</v>
      </c>
      <c r="AL44" s="169">
        <v>742.857142857143</v>
      </c>
      <c r="AM44" s="170">
        <f t="shared" si="0"/>
        <v>1.7612524461839731</v>
      </c>
      <c r="AN44" s="173">
        <f t="shared" si="1"/>
        <v>-1.3286477091168358</v>
      </c>
      <c r="AO44" s="17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O44"/>
  <sheetViews>
    <sheetView workbookViewId="0">
      <pane xSplit="23" topLeftCell="AB1" activePane="topRight" state="frozen"/>
      <selection activeCell="AH42" sqref="AH42"/>
      <selection pane="topRight" activeCell="AP3" sqref="AP3"/>
    </sheetView>
  </sheetViews>
  <sheetFormatPr defaultRowHeight="14.5" x14ac:dyDescent="0.35"/>
  <cols>
    <col min="1" max="1" width="33.1796875" customWidth="1"/>
    <col min="2" max="13" width="9.1796875" style="4" hidden="1" customWidth="1"/>
    <col min="14" max="16" width="9.1796875" hidden="1" customWidth="1"/>
    <col min="17" max="23" width="0" hidden="1" customWidth="1"/>
    <col min="24" max="24" width="10.26953125" customWidth="1"/>
    <col min="25" max="25" width="12.1796875" customWidth="1"/>
    <col min="26" max="26" width="11.54296875" bestFit="1" customWidth="1"/>
    <col min="28" max="28" width="13.54296875" customWidth="1"/>
    <col min="29" max="29" width="11.453125" customWidth="1"/>
    <col min="30" max="30" width="11.54296875" customWidth="1"/>
    <col min="31" max="31" width="8.1796875" customWidth="1"/>
    <col min="37" max="37" width="10.1796875" customWidth="1"/>
    <col min="40" max="40" width="6.26953125" bestFit="1" customWidth="1"/>
  </cols>
  <sheetData>
    <row r="1" spans="1:41" ht="15" customHeight="1" thickBot="1" x14ac:dyDescent="0.4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168">
        <v>43831</v>
      </c>
      <c r="AM1" s="171" t="s">
        <v>133</v>
      </c>
      <c r="AN1" s="171" t="s">
        <v>134</v>
      </c>
    </row>
    <row r="2" spans="1:41" ht="15" customHeight="1" thickBot="1" x14ac:dyDescent="0.4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4">
        <v>531.5</v>
      </c>
      <c r="H2" s="20">
        <v>568.94736842105306</v>
      </c>
      <c r="I2" s="6">
        <v>452.77777777777777</v>
      </c>
      <c r="J2" s="6">
        <v>462</v>
      </c>
      <c r="K2" s="7">
        <v>450.553</v>
      </c>
      <c r="L2" s="116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0">
        <v>600</v>
      </c>
      <c r="R2" s="6">
        <v>595.86956521739103</v>
      </c>
      <c r="S2" s="47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113">
        <v>452.8</v>
      </c>
      <c r="AC2" s="20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132">
        <v>462.17391304347802</v>
      </c>
      <c r="AI2" s="132">
        <v>459.4736842105263</v>
      </c>
      <c r="AJ2" s="137">
        <v>420</v>
      </c>
      <c r="AK2" s="135">
        <v>438.82</v>
      </c>
      <c r="AL2" s="169">
        <v>439.75656400000003</v>
      </c>
      <c r="AM2" s="170">
        <f>(AL2-Z2)/Z2*100</f>
        <v>-4.9791348314606712</v>
      </c>
      <c r="AN2" s="173">
        <f>(AL2-AK2)/AK2*100</f>
        <v>0.2134278291782582</v>
      </c>
      <c r="AO2" s="172"/>
    </row>
    <row r="3" spans="1:41" ht="15" customHeight="1" thickBot="1" x14ac:dyDescent="0.4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4">
        <v>46.05263157894737</v>
      </c>
      <c r="H3" s="20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0">
        <v>45.714285714285715</v>
      </c>
      <c r="R3" s="6">
        <v>47.173913043478258</v>
      </c>
      <c r="S3" s="47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113">
        <v>45</v>
      </c>
      <c r="AC3" s="20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132">
        <v>39.318181818181799</v>
      </c>
      <c r="AI3" s="132">
        <v>39.736842105263158</v>
      </c>
      <c r="AJ3" s="137">
        <v>47.8</v>
      </c>
      <c r="AK3" s="135">
        <v>49.71</v>
      </c>
      <c r="AL3" s="169">
        <v>49.765000000000001</v>
      </c>
      <c r="AM3" s="170">
        <f t="shared" ref="AM3:AM44" si="0">(AL3-Z3)/Z3*100</f>
        <v>10.58888888888889</v>
      </c>
      <c r="AN3" s="173">
        <f t="shared" ref="AN3:AN44" si="1">(AL3-AK3)/AK3*100</f>
        <v>0.11064172198752709</v>
      </c>
      <c r="AO3" s="172"/>
    </row>
    <row r="4" spans="1:41" ht="15" customHeight="1" thickBot="1" x14ac:dyDescent="0.4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4">
        <v>418.11516785398754</v>
      </c>
      <c r="H4" s="20">
        <v>485.555555555556</v>
      </c>
      <c r="I4" s="6">
        <v>430.08235294117628</v>
      </c>
      <c r="J4" s="6">
        <v>438.59649122807014</v>
      </c>
      <c r="K4" s="6">
        <v>428.07017543859649</v>
      </c>
      <c r="L4" s="116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0">
        <v>440.59644059644063</v>
      </c>
      <c r="R4" s="6">
        <v>429.26844435116845</v>
      </c>
      <c r="S4" s="47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113">
        <v>412.69841269841265</v>
      </c>
      <c r="AC4" s="20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132">
        <v>397.85858585858603</v>
      </c>
      <c r="AI4" s="132">
        <v>356.66800000000001</v>
      </c>
      <c r="AJ4" s="135">
        <v>362.02</v>
      </c>
      <c r="AK4" s="135">
        <v>344.44</v>
      </c>
      <c r="AL4" s="169">
        <v>348.0662078007212</v>
      </c>
      <c r="AM4" s="170">
        <f t="shared" si="0"/>
        <v>-15.660880417517545</v>
      </c>
      <c r="AN4" s="173">
        <f t="shared" si="1"/>
        <v>1.0527835909653944</v>
      </c>
      <c r="AO4" s="172"/>
    </row>
    <row r="5" spans="1:41" ht="15" customHeight="1" thickBot="1" x14ac:dyDescent="0.4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4">
        <v>365.64581388110804</v>
      </c>
      <c r="H5" s="20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0">
        <v>375.41048409645293</v>
      </c>
      <c r="R5" s="6">
        <v>390.33816425120779</v>
      </c>
      <c r="S5" s="47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113">
        <v>374.07407407407413</v>
      </c>
      <c r="AC5" s="20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132">
        <v>298.49494949494999</v>
      </c>
      <c r="AI5" s="132">
        <v>336.66600000000005</v>
      </c>
      <c r="AJ5" s="135">
        <v>284.48</v>
      </c>
      <c r="AK5" s="135">
        <v>269.44</v>
      </c>
      <c r="AL5" s="169">
        <v>279.08249158249168</v>
      </c>
      <c r="AM5" s="170">
        <f t="shared" si="0"/>
        <v>-25.393789378937882</v>
      </c>
      <c r="AN5" s="173">
        <f t="shared" si="1"/>
        <v>3.5787157001527938</v>
      </c>
      <c r="AO5" s="172"/>
    </row>
    <row r="6" spans="1:41" ht="15" customHeight="1" thickBot="1" x14ac:dyDescent="0.4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4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116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0">
        <v>1056.7883066379663</v>
      </c>
      <c r="R6" s="6">
        <v>1016.7233977384352</v>
      </c>
      <c r="S6" s="47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113">
        <v>1102.6036425248999</v>
      </c>
      <c r="AC6" s="20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132">
        <v>1035.5992598552104</v>
      </c>
      <c r="AI6" s="132">
        <v>1045.50529411765</v>
      </c>
      <c r="AJ6" s="135">
        <v>1442.92</v>
      </c>
      <c r="AK6" s="135">
        <v>1446.67</v>
      </c>
      <c r="AL6" s="169">
        <v>1447.30326267946</v>
      </c>
      <c r="AM6" s="170">
        <f t="shared" si="0"/>
        <v>44.354478808261035</v>
      </c>
      <c r="AN6" s="173">
        <f t="shared" si="1"/>
        <v>4.3773817073686716E-2</v>
      </c>
      <c r="AO6" s="172"/>
    </row>
    <row r="7" spans="1:41" ht="15" customHeight="1" thickBot="1" x14ac:dyDescent="0.4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4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116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0">
        <v>1410.41381973132</v>
      </c>
      <c r="R7" s="6">
        <v>1410.5954975536999</v>
      </c>
      <c r="S7" s="47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113">
        <v>1399.3207656823199</v>
      </c>
      <c r="AC7" s="20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132">
        <v>1338.7390848609</v>
      </c>
      <c r="AI7" s="132">
        <v>1344.9483333333333</v>
      </c>
      <c r="AJ7" s="135">
        <v>1264.53</v>
      </c>
      <c r="AK7" s="135">
        <v>1258.05</v>
      </c>
      <c r="AL7" s="169">
        <v>1196.0221734892787</v>
      </c>
      <c r="AM7" s="170">
        <f t="shared" si="0"/>
        <v>-14.528376708103179</v>
      </c>
      <c r="AN7" s="173">
        <f t="shared" si="1"/>
        <v>-4.9304738691404388</v>
      </c>
      <c r="AO7" s="172"/>
    </row>
    <row r="8" spans="1:41" ht="15" customHeight="1" thickBot="1" x14ac:dyDescent="0.4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4">
        <v>388.947368421053</v>
      </c>
      <c r="H8" s="20">
        <v>352.38095238095241</v>
      </c>
      <c r="I8" s="6">
        <v>347.22222222222223</v>
      </c>
      <c r="J8" s="6">
        <v>355</v>
      </c>
      <c r="K8" s="6">
        <v>359.52380952380952</v>
      </c>
      <c r="L8" s="116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0">
        <v>345</v>
      </c>
      <c r="R8" s="6">
        <v>345.23809523809524</v>
      </c>
      <c r="S8" s="47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113">
        <v>350</v>
      </c>
      <c r="AC8" s="20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132">
        <v>352.27272727272725</v>
      </c>
      <c r="AI8" s="132">
        <v>355.55555555555554</v>
      </c>
      <c r="AJ8" s="137">
        <v>358.7</v>
      </c>
      <c r="AK8" s="135">
        <v>356.25</v>
      </c>
      <c r="AL8" s="169">
        <v>361.53846153846155</v>
      </c>
      <c r="AM8" s="170">
        <f t="shared" si="0"/>
        <v>3.2967032967032988</v>
      </c>
      <c r="AN8" s="173">
        <f t="shared" si="1"/>
        <v>1.4844804318488554</v>
      </c>
      <c r="AO8" s="172"/>
    </row>
    <row r="9" spans="1:41" ht="15" customHeight="1" thickBot="1" x14ac:dyDescent="0.4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4">
        <v>304.21052631578948</v>
      </c>
      <c r="H9" s="20">
        <v>319.04761904761904</v>
      </c>
      <c r="I9" s="6">
        <v>336.11111111111109</v>
      </c>
      <c r="J9" s="6">
        <v>322.5</v>
      </c>
      <c r="K9" s="6">
        <v>330.95238095238096</v>
      </c>
      <c r="L9" s="116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0">
        <v>309.52380952380952</v>
      </c>
      <c r="R9" s="6">
        <v>295.23809523809524</v>
      </c>
      <c r="S9" s="47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113">
        <v>316.66666666666669</v>
      </c>
      <c r="AC9" s="20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132">
        <v>315.21739130434781</v>
      </c>
      <c r="AI9" s="132">
        <v>310</v>
      </c>
      <c r="AJ9" s="137">
        <v>327.08</v>
      </c>
      <c r="AK9" s="135">
        <v>318.75</v>
      </c>
      <c r="AL9" s="169">
        <v>320.83333333333331</v>
      </c>
      <c r="AM9" s="170">
        <f t="shared" si="0"/>
        <v>4.6195652173911759</v>
      </c>
      <c r="AN9" s="173">
        <f t="shared" si="1"/>
        <v>0.65359477124182408</v>
      </c>
      <c r="AO9" s="172"/>
    </row>
    <row r="10" spans="1:41" ht="15" customHeight="1" thickBot="1" x14ac:dyDescent="0.4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4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0">
        <v>383.838383838384</v>
      </c>
      <c r="R10" s="6">
        <v>359.43722943722901</v>
      </c>
      <c r="S10" s="47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113">
        <v>325.45454545454498</v>
      </c>
      <c r="AC10" s="20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132">
        <v>319.21028466483</v>
      </c>
      <c r="AI10" s="132">
        <v>288.63923076923101</v>
      </c>
      <c r="AJ10" s="137">
        <v>289.23</v>
      </c>
      <c r="AK10" s="135">
        <v>276.82</v>
      </c>
      <c r="AL10" s="169">
        <v>279.135642135642</v>
      </c>
      <c r="AM10" s="170">
        <f t="shared" si="0"/>
        <v>-14.232065265584737</v>
      </c>
      <c r="AN10" s="173">
        <f t="shared" si="1"/>
        <v>0.83651547418611671</v>
      </c>
      <c r="AO10" s="172"/>
    </row>
    <row r="11" spans="1:41" ht="15" customHeight="1" thickBot="1" x14ac:dyDescent="0.4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4">
        <v>975</v>
      </c>
      <c r="H11" s="20">
        <v>1042.8571428571429</v>
      </c>
      <c r="I11" s="6">
        <v>1128.5714285714287</v>
      </c>
      <c r="J11" s="6">
        <v>1042.8571428571429</v>
      </c>
      <c r="K11" s="7">
        <v>1025</v>
      </c>
      <c r="L11" s="116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0">
        <v>1025</v>
      </c>
      <c r="R11" s="6">
        <v>1100</v>
      </c>
      <c r="S11" s="47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113">
        <v>1012.5</v>
      </c>
      <c r="AC11" s="20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132">
        <v>950</v>
      </c>
      <c r="AI11" s="132">
        <v>907.40666666666698</v>
      </c>
      <c r="AJ11" s="137">
        <v>1100</v>
      </c>
      <c r="AK11" s="135">
        <v>1087.4100000000001</v>
      </c>
      <c r="AL11" s="169">
        <v>1025</v>
      </c>
      <c r="AM11" s="170">
        <f t="shared" si="0"/>
        <v>1.2345679012345678</v>
      </c>
      <c r="AN11" s="173">
        <f t="shared" si="1"/>
        <v>-5.7393255533791372</v>
      </c>
      <c r="AO11" s="172"/>
    </row>
    <row r="12" spans="1:41" ht="15" customHeight="1" thickBot="1" x14ac:dyDescent="0.4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4">
        <v>1093.75</v>
      </c>
      <c r="H12" s="20">
        <v>1190</v>
      </c>
      <c r="I12" s="6">
        <v>1188.8888888888889</v>
      </c>
      <c r="J12" s="6">
        <v>1112.5</v>
      </c>
      <c r="K12" s="7">
        <v>1103.6600000000001</v>
      </c>
      <c r="L12" s="116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0">
        <v>1100</v>
      </c>
      <c r="R12" s="6">
        <v>1066.6666666666667</v>
      </c>
      <c r="S12" s="47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113">
        <v>1051.4705882352941</v>
      </c>
      <c r="AC12" s="20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132">
        <v>1175</v>
      </c>
      <c r="AI12" s="132">
        <v>1173.3333333333301</v>
      </c>
      <c r="AJ12" s="137">
        <v>1150</v>
      </c>
      <c r="AK12" s="137">
        <v>1173.33</v>
      </c>
      <c r="AL12" s="169">
        <v>1207.7777777777801</v>
      </c>
      <c r="AM12" s="170">
        <f t="shared" si="0"/>
        <v>14.865578865579085</v>
      </c>
      <c r="AN12" s="173">
        <f t="shared" si="1"/>
        <v>2.9358984921360722</v>
      </c>
      <c r="AO12" s="172"/>
    </row>
    <row r="13" spans="1:41" ht="15" customHeight="1" thickBot="1" x14ac:dyDescent="0.4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4">
        <v>160.625</v>
      </c>
      <c r="H13" s="20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0">
        <v>149.47368421052633</v>
      </c>
      <c r="R13" s="6">
        <v>149.41176470588235</v>
      </c>
      <c r="S13" s="47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113">
        <v>150.66666666666666</v>
      </c>
      <c r="AC13" s="20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132">
        <v>149.47368421052633</v>
      </c>
      <c r="AI13" s="132">
        <v>138.18181818181819</v>
      </c>
      <c r="AJ13" s="135">
        <v>144.12</v>
      </c>
      <c r="AK13" s="137">
        <v>145.26453000000001</v>
      </c>
      <c r="AL13" s="169">
        <v>147.14265700000001</v>
      </c>
      <c r="AM13" s="170">
        <f t="shared" si="0"/>
        <v>-2.3389444690265333</v>
      </c>
      <c r="AN13" s="173">
        <f t="shared" si="1"/>
        <v>1.2929013021967621</v>
      </c>
      <c r="AO13" s="172"/>
    </row>
    <row r="14" spans="1:41" ht="15" customHeight="1" thickBot="1" x14ac:dyDescent="0.4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4">
        <v>196.5</v>
      </c>
      <c r="H14" s="20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0">
        <v>189.52380952381</v>
      </c>
      <c r="R14" s="6">
        <v>183.04347826086956</v>
      </c>
      <c r="S14" s="47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113">
        <v>178.18181818181819</v>
      </c>
      <c r="AC14" s="20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132">
        <v>183.91304347826099</v>
      </c>
      <c r="AI14" s="132">
        <v>176.31578947368422</v>
      </c>
      <c r="AJ14" s="135">
        <v>178.33</v>
      </c>
      <c r="AK14" s="137">
        <v>176.25</v>
      </c>
      <c r="AL14" s="169">
        <v>180</v>
      </c>
      <c r="AM14" s="170">
        <f t="shared" si="0"/>
        <v>1.0204081632653033</v>
      </c>
      <c r="AN14" s="173">
        <f t="shared" si="1"/>
        <v>2.1276595744680851</v>
      </c>
      <c r="AO14" s="172"/>
    </row>
    <row r="15" spans="1:41" ht="15" customHeight="1" thickBot="1" x14ac:dyDescent="0.4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4">
        <v>1890</v>
      </c>
      <c r="H15" s="20">
        <v>1887.5</v>
      </c>
      <c r="I15" s="6">
        <v>1800</v>
      </c>
      <c r="J15" s="6">
        <v>1811.1111111111099</v>
      </c>
      <c r="K15" s="6">
        <v>1790</v>
      </c>
      <c r="L15" s="116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0">
        <v>1850</v>
      </c>
      <c r="R15" s="6">
        <v>1785.7142857142858</v>
      </c>
      <c r="S15" s="47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113">
        <v>1805.7142857142901</v>
      </c>
      <c r="AC15" s="20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132">
        <v>2001.35</v>
      </c>
      <c r="AI15" s="132">
        <v>2050.3287690000002</v>
      </c>
      <c r="AJ15" s="135">
        <v>2042.86</v>
      </c>
      <c r="AK15" s="137">
        <v>2080</v>
      </c>
      <c r="AL15" s="169">
        <v>2133.3333333333335</v>
      </c>
      <c r="AM15" s="170">
        <f t="shared" si="0"/>
        <v>26.55367231638386</v>
      </c>
      <c r="AN15" s="173">
        <f t="shared" si="1"/>
        <v>2.5641025641025714</v>
      </c>
      <c r="AO15" s="172"/>
    </row>
    <row r="16" spans="1:41" ht="15" customHeight="1" thickBot="1" x14ac:dyDescent="0.4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4">
        <v>306.4448053715916</v>
      </c>
      <c r="H16" s="20">
        <v>338.03904170363802</v>
      </c>
      <c r="I16" s="6">
        <v>283.33</v>
      </c>
      <c r="J16" s="6">
        <v>294.57142857142901</v>
      </c>
      <c r="K16" s="6">
        <v>293.87755102040802</v>
      </c>
      <c r="L16" s="116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0">
        <v>132.2981366459627</v>
      </c>
      <c r="R16" s="6">
        <v>138.36394872472576</v>
      </c>
      <c r="S16" s="47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113">
        <v>109.00621118012425</v>
      </c>
      <c r="AC16" s="20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132">
        <v>129.94698412698401</v>
      </c>
      <c r="AI16" s="132">
        <v>131.80699999999999</v>
      </c>
      <c r="AJ16" s="135">
        <v>156.87</v>
      </c>
      <c r="AK16" s="137">
        <v>149.37</v>
      </c>
      <c r="AL16" s="169">
        <v>147.48729531338199</v>
      </c>
      <c r="AM16" s="170">
        <f t="shared" si="0"/>
        <v>47.478135180762408</v>
      </c>
      <c r="AN16" s="173">
        <f t="shared" si="1"/>
        <v>-1.2604302648577443</v>
      </c>
      <c r="AO16" s="172"/>
    </row>
    <row r="17" spans="1:41" ht="15" customHeight="1" thickBot="1" x14ac:dyDescent="0.4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4">
        <v>308.07142857142901</v>
      </c>
      <c r="H17" s="20">
        <v>310</v>
      </c>
      <c r="I17" s="6">
        <v>315.94499999999999</v>
      </c>
      <c r="J17" s="6">
        <v>329.15789473684202</v>
      </c>
      <c r="K17" s="6">
        <v>282.925170068027</v>
      </c>
      <c r="L17" s="116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0">
        <v>174.107142857143</v>
      </c>
      <c r="R17" s="6">
        <v>157.727272727273</v>
      </c>
      <c r="S17" s="47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113">
        <v>126.15942028985501</v>
      </c>
      <c r="AC17" s="20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132">
        <v>140.768148805415</v>
      </c>
      <c r="AI17" s="132">
        <v>155</v>
      </c>
      <c r="AJ17" s="135">
        <v>117.31</v>
      </c>
      <c r="AK17" s="137">
        <v>115.56</v>
      </c>
      <c r="AL17" s="169">
        <v>114.66485507246377</v>
      </c>
      <c r="AM17" s="170">
        <f t="shared" si="0"/>
        <v>8.0119453924915316</v>
      </c>
      <c r="AN17" s="173">
        <f t="shared" si="1"/>
        <v>-0.77461485595036039</v>
      </c>
      <c r="AO17" s="172"/>
    </row>
    <row r="18" spans="1:41" ht="15" customHeight="1" thickBot="1" x14ac:dyDescent="0.4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4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116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0">
        <v>1027.5490196078431</v>
      </c>
      <c r="R18" s="6">
        <v>1204.7008547008547</v>
      </c>
      <c r="S18" s="47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113">
        <v>1116.72105672106</v>
      </c>
      <c r="AC18" s="20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132">
        <v>1008.9663461538501</v>
      </c>
      <c r="AI18" s="132">
        <v>953.68583333333333</v>
      </c>
      <c r="AJ18" s="135">
        <v>1054.05</v>
      </c>
      <c r="AK18" s="137">
        <v>1021.57</v>
      </c>
      <c r="AL18" s="169">
        <v>1059.2415754180499</v>
      </c>
      <c r="AM18" s="170">
        <f t="shared" si="0"/>
        <v>4.1821223644293131</v>
      </c>
      <c r="AN18" s="173">
        <f t="shared" si="1"/>
        <v>3.687615671765017</v>
      </c>
      <c r="AO18" s="172"/>
    </row>
    <row r="19" spans="1:41" ht="15" customHeight="1" thickBot="1" x14ac:dyDescent="0.4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4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116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0">
        <v>1963.1746031746</v>
      </c>
      <c r="R19" s="6">
        <v>1988.2724994303901</v>
      </c>
      <c r="S19" s="47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113">
        <v>2121.7014869188783</v>
      </c>
      <c r="AC19" s="20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132">
        <v>2122.2457494196601</v>
      </c>
      <c r="AI19" s="132">
        <v>2095.8877777777798</v>
      </c>
      <c r="AJ19" s="135">
        <v>2198.41</v>
      </c>
      <c r="AK19" s="137">
        <v>2238.21</v>
      </c>
      <c r="AL19" s="169">
        <v>2232.7272727272698</v>
      </c>
      <c r="AM19" s="170">
        <f t="shared" si="0"/>
        <v>5.2328655323526405</v>
      </c>
      <c r="AN19" s="173">
        <f t="shared" si="1"/>
        <v>-0.24496035996310642</v>
      </c>
      <c r="AO19" s="172"/>
    </row>
    <row r="20" spans="1:41" ht="15" customHeight="1" thickBot="1" x14ac:dyDescent="0.4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4">
        <v>293.81215253308301</v>
      </c>
      <c r="H20" s="20">
        <v>291.59279873565589</v>
      </c>
      <c r="I20" s="6">
        <v>303.70444444444445</v>
      </c>
      <c r="J20" s="6">
        <v>286.33699633699632</v>
      </c>
      <c r="K20" s="6">
        <v>281.71428571428601</v>
      </c>
      <c r="L20" s="116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0">
        <v>355.781651503577</v>
      </c>
      <c r="R20" s="6">
        <v>324.21356421356427</v>
      </c>
      <c r="S20" s="47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113">
        <v>268.29702069230501</v>
      </c>
      <c r="AC20" s="20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132">
        <v>270.58180350707136</v>
      </c>
      <c r="AI20" s="132">
        <v>242.95888888888891</v>
      </c>
      <c r="AJ20" s="135">
        <v>280.58</v>
      </c>
      <c r="AK20" s="137">
        <v>302.77</v>
      </c>
      <c r="AL20" s="169">
        <v>310.34646512907398</v>
      </c>
      <c r="AM20" s="170">
        <f t="shared" si="0"/>
        <v>4.0394115934526988</v>
      </c>
      <c r="AN20" s="173">
        <f t="shared" si="1"/>
        <v>2.5023830396254567</v>
      </c>
      <c r="AO20" s="172"/>
    </row>
    <row r="21" spans="1:41" ht="15" customHeight="1" thickBot="1" x14ac:dyDescent="0.4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4">
        <v>440</v>
      </c>
      <c r="H21" s="20">
        <v>426.799866799867</v>
      </c>
      <c r="I21" s="6">
        <v>380.89</v>
      </c>
      <c r="J21" s="6">
        <v>368.18181818181802</v>
      </c>
      <c r="K21" s="6">
        <v>360.56277056277099</v>
      </c>
      <c r="L21" s="116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0">
        <v>334.58393458393454</v>
      </c>
      <c r="R21" s="6">
        <v>330.21120293847565</v>
      </c>
      <c r="S21" s="47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113">
        <v>319.69696969696969</v>
      </c>
      <c r="AC21" s="20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132">
        <v>309.58524640342813</v>
      </c>
      <c r="AI21" s="132">
        <v>358.85705882352897</v>
      </c>
      <c r="AJ21" s="135">
        <v>408.99</v>
      </c>
      <c r="AK21" s="137">
        <v>410.33</v>
      </c>
      <c r="AL21" s="169">
        <v>407.51074870000701</v>
      </c>
      <c r="AM21" s="170">
        <f t="shared" si="0"/>
        <v>27.467817128912149</v>
      </c>
      <c r="AN21" s="173">
        <f t="shared" si="1"/>
        <v>-0.6870692613245365</v>
      </c>
      <c r="AO21" s="172"/>
    </row>
    <row r="22" spans="1:41" ht="15" customHeight="1" thickBot="1" x14ac:dyDescent="0.4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4">
        <v>359.00603918778802</v>
      </c>
      <c r="H22" s="20">
        <v>321.30832130832124</v>
      </c>
      <c r="I22" s="6">
        <v>305.05</v>
      </c>
      <c r="J22" s="6">
        <v>315.45454545454544</v>
      </c>
      <c r="K22" s="6">
        <v>306.89242251512002</v>
      </c>
      <c r="L22" s="116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0">
        <v>248.77344877344899</v>
      </c>
      <c r="R22" s="6">
        <v>252.17391304347831</v>
      </c>
      <c r="S22" s="47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113">
        <v>242.90909090909096</v>
      </c>
      <c r="AC22" s="20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132">
        <v>243.05006587615281</v>
      </c>
      <c r="AI22" s="132">
        <v>271.2145000000001</v>
      </c>
      <c r="AJ22" s="135">
        <v>288.86</v>
      </c>
      <c r="AK22" s="137">
        <v>304.55</v>
      </c>
      <c r="AL22" s="169">
        <v>300.0253179</v>
      </c>
      <c r="AM22" s="170">
        <f t="shared" si="0"/>
        <v>23.513416800149674</v>
      </c>
      <c r="AN22" s="173">
        <f t="shared" si="1"/>
        <v>-1.4856943359054364</v>
      </c>
      <c r="AO22" s="172"/>
    </row>
    <row r="23" spans="1:41" ht="15" customHeight="1" thickBot="1" x14ac:dyDescent="0.4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4">
        <v>393.33333333333297</v>
      </c>
      <c r="H23" s="20">
        <v>378.66310160427798</v>
      </c>
      <c r="I23" s="6">
        <v>345.45499999999998</v>
      </c>
      <c r="J23" s="6">
        <v>341.81818181818181</v>
      </c>
      <c r="K23" s="6">
        <v>316.47058823529397</v>
      </c>
      <c r="L23" s="116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0">
        <v>366.66666666666652</v>
      </c>
      <c r="R23" s="6">
        <v>342.34848484848482</v>
      </c>
      <c r="S23" s="47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113">
        <v>312.68831168831201</v>
      </c>
      <c r="AC23" s="20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132">
        <v>298.05194805194799</v>
      </c>
      <c r="AI23" s="132">
        <v>351.09999999999997</v>
      </c>
      <c r="AJ23" s="135">
        <v>375.63</v>
      </c>
      <c r="AK23" s="137">
        <v>383.64</v>
      </c>
      <c r="AL23" s="169">
        <v>367.790727790728</v>
      </c>
      <c r="AM23" s="170">
        <f t="shared" si="0"/>
        <v>15.046660870515222</v>
      </c>
      <c r="AN23" s="173">
        <f t="shared" si="1"/>
        <v>-4.1312877200688121</v>
      </c>
      <c r="AO23" s="172"/>
    </row>
    <row r="24" spans="1:41" ht="15" customHeight="1" thickBot="1" x14ac:dyDescent="0.4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4">
        <v>463.63636363636402</v>
      </c>
      <c r="H24" s="20">
        <v>467.67676767676801</v>
      </c>
      <c r="I24" s="6">
        <v>435.52444444444399</v>
      </c>
      <c r="J24" s="8">
        <v>435.56364164444398</v>
      </c>
      <c r="K24" s="6">
        <v>369.69696969696975</v>
      </c>
      <c r="L24" s="116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0">
        <v>375.78367655887047</v>
      </c>
      <c r="R24" s="6">
        <v>360.17316017316023</v>
      </c>
      <c r="S24" s="47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113">
        <v>366.19528619528626</v>
      </c>
      <c r="AC24" s="20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132">
        <v>344.01913875598092</v>
      </c>
      <c r="AI24" s="132">
        <v>376.41058823529397</v>
      </c>
      <c r="AJ24" s="135">
        <v>455.39</v>
      </c>
      <c r="AK24" s="137">
        <v>485.19</v>
      </c>
      <c r="AL24" s="169">
        <v>467.051467051467</v>
      </c>
      <c r="AM24" s="170">
        <f t="shared" si="0"/>
        <v>27.541638207324088</v>
      </c>
      <c r="AN24" s="173">
        <f t="shared" si="1"/>
        <v>-3.7384391575533291</v>
      </c>
      <c r="AO24" s="172"/>
    </row>
    <row r="25" spans="1:41" ht="15" customHeight="1" thickBot="1" x14ac:dyDescent="0.4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4">
        <v>523.33425537086885</v>
      </c>
      <c r="H25" s="20">
        <v>588.85981743124603</v>
      </c>
      <c r="I25" s="6">
        <v>479.00722222222225</v>
      </c>
      <c r="J25" s="6">
        <v>424.19594067135102</v>
      </c>
      <c r="K25" s="6">
        <v>413.888028626687</v>
      </c>
      <c r="L25" s="116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0">
        <v>445.66893424036277</v>
      </c>
      <c r="R25" s="6">
        <v>404.08561020036427</v>
      </c>
      <c r="S25" s="47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113">
        <v>481.37587050630526</v>
      </c>
      <c r="AC25" s="20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132">
        <v>316.16972513354102</v>
      </c>
      <c r="AI25" s="132">
        <v>358.00684210526299</v>
      </c>
      <c r="AJ25" s="137">
        <v>321.89999999999998</v>
      </c>
      <c r="AK25" s="137">
        <v>337.12</v>
      </c>
      <c r="AL25" s="169">
        <v>313.96825396825398</v>
      </c>
      <c r="AM25" s="170">
        <f t="shared" si="0"/>
        <v>-30.441949939397933</v>
      </c>
      <c r="AN25" s="173">
        <f t="shared" si="1"/>
        <v>-6.8675089083252345</v>
      </c>
      <c r="AO25" s="172"/>
    </row>
    <row r="26" spans="1:41" ht="15" customHeight="1" thickBot="1" x14ac:dyDescent="0.4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4">
        <v>239.03765773337278</v>
      </c>
      <c r="H26" s="20">
        <v>241.99923747539501</v>
      </c>
      <c r="I26" s="6">
        <v>284.06</v>
      </c>
      <c r="J26" s="6">
        <v>250.131565317069</v>
      </c>
      <c r="K26" s="6">
        <v>224.52082012913201</v>
      </c>
      <c r="L26" s="116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0">
        <v>286.49897100052999</v>
      </c>
      <c r="R26" s="6">
        <v>307.18638714374202</v>
      </c>
      <c r="S26" s="47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113">
        <v>143.12608415867913</v>
      </c>
      <c r="AC26" s="20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132">
        <v>150.07496251874099</v>
      </c>
      <c r="AI26" s="132">
        <v>182.45105263157899</v>
      </c>
      <c r="AJ26" s="135">
        <v>175.21</v>
      </c>
      <c r="AK26" s="137">
        <v>180.6</v>
      </c>
      <c r="AL26" s="169">
        <v>181.387024513726</v>
      </c>
      <c r="AM26" s="170">
        <f t="shared" si="0"/>
        <v>11.194371794816025</v>
      </c>
      <c r="AN26" s="173">
        <f t="shared" si="1"/>
        <v>0.43578323019158915</v>
      </c>
      <c r="AO26" s="172"/>
    </row>
    <row r="27" spans="1:41" ht="15" customHeight="1" thickBot="1" x14ac:dyDescent="0.4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116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0">
        <v>1662.00918964077</v>
      </c>
      <c r="R27" s="6">
        <v>1587.9761904761904</v>
      </c>
      <c r="S27" s="47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113">
        <v>1416.2095747389901</v>
      </c>
      <c r="AC27" s="20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132">
        <v>1422.8931076757162</v>
      </c>
      <c r="AI27" s="132">
        <v>1463.4566666666699</v>
      </c>
      <c r="AJ27" s="135">
        <v>1585.17</v>
      </c>
      <c r="AK27" s="137">
        <v>1560.32</v>
      </c>
      <c r="AL27" s="169">
        <v>1595.3933747412</v>
      </c>
      <c r="AM27" s="170">
        <f t="shared" si="0"/>
        <v>15.926629492007418</v>
      </c>
      <c r="AN27" s="173">
        <f t="shared" si="1"/>
        <v>2.2478321588648509</v>
      </c>
      <c r="AO27" s="172"/>
    </row>
    <row r="28" spans="1:41" ht="15" customHeight="1" thickBot="1" x14ac:dyDescent="0.4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116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0">
        <v>977.80749951802568</v>
      </c>
      <c r="R28" s="6">
        <v>1022.786560881799</v>
      </c>
      <c r="S28" s="47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113">
        <v>1021.84402898689</v>
      </c>
      <c r="AC28" s="20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132">
        <v>959.39590712317988</v>
      </c>
      <c r="AI28" s="132">
        <v>948.18157894736805</v>
      </c>
      <c r="AJ28" s="135">
        <v>955.24</v>
      </c>
      <c r="AK28" s="137">
        <v>969.01</v>
      </c>
      <c r="AL28" s="169">
        <v>920.73389573389579</v>
      </c>
      <c r="AM28" s="170">
        <f t="shared" si="0"/>
        <v>-0.12042527999169238</v>
      </c>
      <c r="AN28" s="173">
        <f t="shared" si="1"/>
        <v>-4.9820026899726724</v>
      </c>
      <c r="AO28" s="172"/>
    </row>
    <row r="29" spans="1:41" ht="15" customHeight="1" thickBot="1" x14ac:dyDescent="0.4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116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0">
        <v>471.44774352733299</v>
      </c>
      <c r="R29" s="6">
        <v>494.98502246630102</v>
      </c>
      <c r="S29" s="47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113">
        <v>341.78145087235993</v>
      </c>
      <c r="AC29" s="20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132">
        <v>350.17522707177898</v>
      </c>
      <c r="AI29" s="132">
        <v>360.23666666666662</v>
      </c>
      <c r="AJ29" s="135">
        <v>384.98</v>
      </c>
      <c r="AK29" s="137">
        <v>403.34</v>
      </c>
      <c r="AL29" s="169">
        <v>375.001665001665</v>
      </c>
      <c r="AM29" s="170">
        <f t="shared" si="0"/>
        <v>9.7197241232706162</v>
      </c>
      <c r="AN29" s="173">
        <f t="shared" si="1"/>
        <v>-7.0259173397964432</v>
      </c>
      <c r="AO29" s="172"/>
    </row>
    <row r="30" spans="1:41" ht="15" customHeight="1" thickBot="1" x14ac:dyDescent="0.4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116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0">
        <v>146.21179861618799</v>
      </c>
      <c r="R30" s="6">
        <v>146.68706265895847</v>
      </c>
      <c r="S30" s="47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113">
        <v>130.04128421983947</v>
      </c>
      <c r="AC30" s="20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132">
        <v>153.50266154871497</v>
      </c>
      <c r="AI30" s="132">
        <v>130.66842105263163</v>
      </c>
      <c r="AJ30" s="135">
        <v>139.04</v>
      </c>
      <c r="AK30" s="137">
        <v>140.88</v>
      </c>
      <c r="AL30" s="169">
        <v>132.16210619648123</v>
      </c>
      <c r="AM30" s="170">
        <f t="shared" si="0"/>
        <v>1.6308835992856225</v>
      </c>
      <c r="AN30" s="173">
        <f t="shared" si="1"/>
        <v>-6.1881699343546019</v>
      </c>
      <c r="AO30" s="172"/>
    </row>
    <row r="31" spans="1:41" ht="15" customHeight="1" thickBot="1" x14ac:dyDescent="0.4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0">
        <v>1008.4660953082</v>
      </c>
      <c r="R31" s="6">
        <v>1181.2378167641325</v>
      </c>
      <c r="S31" s="102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113">
        <v>1150.5539395245278</v>
      </c>
      <c r="AC31" s="20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132">
        <v>1055.5342306414091</v>
      </c>
      <c r="AI31" s="132">
        <v>1066.9875</v>
      </c>
      <c r="AJ31" s="135">
        <v>1188.8699999999999</v>
      </c>
      <c r="AK31" s="137">
        <v>1217.54</v>
      </c>
      <c r="AL31" s="169">
        <v>1206.3594771241801</v>
      </c>
      <c r="AM31" s="170">
        <f t="shared" si="0"/>
        <v>9.6138438835047921</v>
      </c>
      <c r="AN31" s="173">
        <f t="shared" si="1"/>
        <v>-0.9182879310593377</v>
      </c>
      <c r="AO31" s="172"/>
    </row>
    <row r="32" spans="1:41" ht="15" customHeight="1" thickBot="1" x14ac:dyDescent="0.4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116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0">
        <v>1063.06788449646</v>
      </c>
      <c r="R32" s="6">
        <v>1074.9210795429285</v>
      </c>
      <c r="S32" s="47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113">
        <v>1127.8704387400037</v>
      </c>
      <c r="AC32" s="20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132">
        <v>1068.8378855045501</v>
      </c>
      <c r="AI32" s="132">
        <v>998.02588235294104</v>
      </c>
      <c r="AJ32" s="135">
        <v>1002.86</v>
      </c>
      <c r="AK32" s="137">
        <v>1029.8900000000001</v>
      </c>
      <c r="AL32" s="169">
        <v>1002.8739778739778</v>
      </c>
      <c r="AM32" s="170">
        <f t="shared" si="0"/>
        <v>-11.082519460804848</v>
      </c>
      <c r="AN32" s="173">
        <f t="shared" si="1"/>
        <v>-2.6231949165466539</v>
      </c>
      <c r="AO32" s="172"/>
    </row>
    <row r="33" spans="1:41" ht="15" customHeight="1" thickBot="1" x14ac:dyDescent="0.4">
      <c r="A33" s="3" t="s">
        <v>32</v>
      </c>
      <c r="B33" s="27">
        <v>983.41400000000101</v>
      </c>
      <c r="C33" s="6">
        <v>982</v>
      </c>
      <c r="D33" s="27">
        <v>980.58599999999899</v>
      </c>
      <c r="E33" s="6">
        <v>920</v>
      </c>
      <c r="F33" s="27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116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0">
        <v>1019.3027210884354</v>
      </c>
      <c r="R33" s="6">
        <v>1167.7827380952381</v>
      </c>
      <c r="S33" s="47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113">
        <v>1251.1363636363601</v>
      </c>
      <c r="AC33" s="20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132">
        <v>1123.49282110277</v>
      </c>
      <c r="AI33" s="132">
        <v>1154.1366666666668</v>
      </c>
      <c r="AJ33" s="135">
        <v>1258.83</v>
      </c>
      <c r="AK33" s="137">
        <v>1281.47</v>
      </c>
      <c r="AL33" s="169">
        <v>1290.0874394422799</v>
      </c>
      <c r="AM33" s="170">
        <f t="shared" si="0"/>
        <v>3.113255831899139</v>
      </c>
      <c r="AN33" s="173">
        <f t="shared" si="1"/>
        <v>0.67246517220690871</v>
      </c>
      <c r="AO33" s="172"/>
    </row>
    <row r="34" spans="1:41" ht="15" customHeight="1" thickBot="1" x14ac:dyDescent="0.4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116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0">
        <v>1922.9566729566732</v>
      </c>
      <c r="R34" s="6">
        <v>2072.6608187134502</v>
      </c>
      <c r="S34" s="47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113">
        <v>2597.9797979798</v>
      </c>
      <c r="AC34" s="20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132">
        <v>2480.8618113912198</v>
      </c>
      <c r="AI34" s="132">
        <v>2522.8389999999999</v>
      </c>
      <c r="AJ34" s="135">
        <v>2742.97</v>
      </c>
      <c r="AK34" s="137">
        <v>2698.95</v>
      </c>
      <c r="AL34" s="169">
        <v>2721.1632811632799</v>
      </c>
      <c r="AM34" s="170">
        <f t="shared" si="0"/>
        <v>8.5002073523559112</v>
      </c>
      <c r="AN34" s="173">
        <f t="shared" si="1"/>
        <v>0.82303418600863465</v>
      </c>
      <c r="AO34" s="172"/>
    </row>
    <row r="35" spans="1:41" ht="15" customHeight="1" thickBot="1" x14ac:dyDescent="0.4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0">
        <v>1651.2338819825452</v>
      </c>
      <c r="R35" s="6">
        <v>1706.2770562770563</v>
      </c>
      <c r="S35" s="47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113">
        <v>1847.61904761905</v>
      </c>
      <c r="AC35" s="20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132">
        <v>1797.5840336134499</v>
      </c>
      <c r="AI35" s="132">
        <v>1735.7149999999999</v>
      </c>
      <c r="AJ35" s="135">
        <v>1731.65</v>
      </c>
      <c r="AK35" s="137">
        <v>1736.24</v>
      </c>
      <c r="AL35" s="169">
        <v>1663.5654261704681</v>
      </c>
      <c r="AM35" s="170">
        <f t="shared" si="0"/>
        <v>0.96784378491265743</v>
      </c>
      <c r="AN35" s="173">
        <f t="shared" si="1"/>
        <v>-4.1857447028942962</v>
      </c>
      <c r="AO35" s="172"/>
    </row>
    <row r="36" spans="1:41" ht="15" customHeight="1" thickBot="1" x14ac:dyDescent="0.4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116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0">
        <v>1000.5952380952382</v>
      </c>
      <c r="R36" s="6">
        <v>990.20146520146523</v>
      </c>
      <c r="S36" s="47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113">
        <v>1097.9851604851603</v>
      </c>
      <c r="AC36" s="20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132">
        <v>1035.020776325124</v>
      </c>
      <c r="AI36" s="132">
        <v>982.55166666666696</v>
      </c>
      <c r="AJ36" s="135">
        <v>1039.27</v>
      </c>
      <c r="AK36" s="137">
        <v>1068.52</v>
      </c>
      <c r="AL36" s="169">
        <v>1014.9538866930172</v>
      </c>
      <c r="AM36" s="170">
        <f t="shared" si="0"/>
        <v>-7.5621489962081609</v>
      </c>
      <c r="AN36" s="173">
        <f t="shared" si="1"/>
        <v>-5.0131128389719182</v>
      </c>
      <c r="AO36" s="172"/>
    </row>
    <row r="37" spans="1:41" ht="15" customHeight="1" thickBot="1" x14ac:dyDescent="0.4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0">
        <v>607.77777777777806</v>
      </c>
      <c r="R37" s="6">
        <v>616.66666666666697</v>
      </c>
      <c r="S37" s="102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113">
        <v>856.1403508771931</v>
      </c>
      <c r="AC37" s="20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132">
        <v>805.555555555556</v>
      </c>
      <c r="AI37" s="132">
        <v>837.77916666666704</v>
      </c>
      <c r="AJ37" s="135">
        <v>814.81</v>
      </c>
      <c r="AK37" s="137">
        <v>813.33</v>
      </c>
      <c r="AL37" s="169">
        <v>836.85897435897436</v>
      </c>
      <c r="AM37" s="170">
        <f t="shared" si="0"/>
        <v>-7.6457666244694318</v>
      </c>
      <c r="AN37" s="173">
        <f t="shared" si="1"/>
        <v>2.8929185397039729</v>
      </c>
      <c r="AO37" s="172"/>
    </row>
    <row r="38" spans="1:41" ht="15" customHeight="1" thickBot="1" x14ac:dyDescent="0.4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0">
        <v>264.32748538011697</v>
      </c>
      <c r="R38" s="6">
        <v>268.24769433465099</v>
      </c>
      <c r="S38" s="47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113">
        <v>241.96510560146925</v>
      </c>
      <c r="AC38" s="20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132">
        <v>217.60789715335167</v>
      </c>
      <c r="AI38" s="132">
        <v>260.6121052631579</v>
      </c>
      <c r="AJ38" s="135">
        <v>222.4</v>
      </c>
      <c r="AK38" s="137">
        <v>230.72</v>
      </c>
      <c r="AL38" s="169">
        <v>232.00000000000009</v>
      </c>
      <c r="AM38" s="170">
        <f t="shared" si="0"/>
        <v>-11.438586651707439</v>
      </c>
      <c r="AN38" s="173">
        <f t="shared" si="1"/>
        <v>0.55478502080447578</v>
      </c>
      <c r="AO38" s="172"/>
    </row>
    <row r="39" spans="1:41" ht="15" customHeight="1" thickBot="1" x14ac:dyDescent="0.4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0">
        <v>280.25051542381459</v>
      </c>
      <c r="R39" s="6">
        <v>282.27731864095506</v>
      </c>
      <c r="S39" s="47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113">
        <v>242.5160697887971</v>
      </c>
      <c r="AC39" s="20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132">
        <v>224.79743963701188</v>
      </c>
      <c r="AI39" s="132">
        <v>273.26473684210521</v>
      </c>
      <c r="AJ39" s="135">
        <v>234.29</v>
      </c>
      <c r="AK39" s="137">
        <v>247.62</v>
      </c>
      <c r="AL39" s="169">
        <v>236.17998163452714</v>
      </c>
      <c r="AM39" s="170">
        <f t="shared" si="0"/>
        <v>-2.6126467247254768</v>
      </c>
      <c r="AN39" s="173">
        <f t="shared" si="1"/>
        <v>-4.619989647634628</v>
      </c>
      <c r="AO39" s="172"/>
    </row>
    <row r="40" spans="1:41" ht="15" customHeight="1" thickBot="1" x14ac:dyDescent="0.4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0">
        <v>453.65079365079401</v>
      </c>
      <c r="R40" s="6">
        <v>436.81159420289902</v>
      </c>
      <c r="S40" s="47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113">
        <v>451.66666666666669</v>
      </c>
      <c r="AC40" s="20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132">
        <v>420</v>
      </c>
      <c r="AI40" s="132">
        <v>400</v>
      </c>
      <c r="AJ40" s="135">
        <v>386.11</v>
      </c>
      <c r="AK40" s="137">
        <v>395.83</v>
      </c>
      <c r="AL40" s="169">
        <v>379.83333333333326</v>
      </c>
      <c r="AM40" s="170">
        <f t="shared" si="0"/>
        <v>-15.904059040590427</v>
      </c>
      <c r="AN40" s="173">
        <f t="shared" si="1"/>
        <v>-4.0412971898710879</v>
      </c>
      <c r="AO40" s="172"/>
    </row>
    <row r="41" spans="1:41" ht="15" customHeight="1" thickBot="1" x14ac:dyDescent="0.4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116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0">
        <v>250.232342280252</v>
      </c>
      <c r="R41" s="6">
        <v>290.498743918385</v>
      </c>
      <c r="S41" s="47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113">
        <v>134.55721821473156</v>
      </c>
      <c r="AC41" s="20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132">
        <v>202.61823907254001</v>
      </c>
      <c r="AI41" s="132">
        <v>242.94900000000001</v>
      </c>
      <c r="AJ41" s="135">
        <v>201.36</v>
      </c>
      <c r="AK41" s="137">
        <v>181.83</v>
      </c>
      <c r="AL41" s="169">
        <v>145.76654868088238</v>
      </c>
      <c r="AM41" s="170">
        <f t="shared" si="0"/>
        <v>8.3305307696407169</v>
      </c>
      <c r="AN41" s="173">
        <f t="shared" si="1"/>
        <v>-19.833609040927037</v>
      </c>
      <c r="AO41" s="172"/>
    </row>
    <row r="42" spans="1:41" ht="15" customHeight="1" thickBot="1" x14ac:dyDescent="0.4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116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0">
        <v>198.07565714376099</v>
      </c>
      <c r="R42" s="6">
        <v>207.821075200179</v>
      </c>
      <c r="S42" s="47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113">
        <v>113.587736402386</v>
      </c>
      <c r="AC42" s="20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132">
        <v>150.393909401629</v>
      </c>
      <c r="AI42" s="132">
        <v>188.45333333333332</v>
      </c>
      <c r="AJ42" s="135">
        <v>175.11</v>
      </c>
      <c r="AK42" s="137">
        <v>152.49</v>
      </c>
      <c r="AL42" s="169">
        <v>138.0326568744251</v>
      </c>
      <c r="AM42" s="170">
        <f t="shared" si="0"/>
        <v>11.687988543627235</v>
      </c>
      <c r="AN42" s="173">
        <f t="shared" si="1"/>
        <v>-9.480846695242251</v>
      </c>
      <c r="AO42" s="172"/>
    </row>
    <row r="43" spans="1:41" ht="15" customHeight="1" thickBot="1" x14ac:dyDescent="0.4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0">
        <v>593.33333333333348</v>
      </c>
      <c r="R43" s="6">
        <v>591.304347826087</v>
      </c>
      <c r="S43" s="47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113">
        <v>585.50724637681174</v>
      </c>
      <c r="AC43" s="20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132">
        <v>533.33333333333348</v>
      </c>
      <c r="AI43" s="132">
        <v>554.38315789473688</v>
      </c>
      <c r="AJ43" s="137">
        <v>550</v>
      </c>
      <c r="AK43" s="137">
        <v>525</v>
      </c>
      <c r="AL43" s="169">
        <v>544.66666666666663</v>
      </c>
      <c r="AM43" s="170">
        <f t="shared" si="0"/>
        <v>-1.9514740412210476</v>
      </c>
      <c r="AN43" s="173">
        <f t="shared" si="1"/>
        <v>3.7460317460317389</v>
      </c>
      <c r="AO43" s="172"/>
    </row>
    <row r="44" spans="1:41" ht="15" customHeight="1" thickBot="1" x14ac:dyDescent="0.4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0">
        <v>729.16666666666663</v>
      </c>
      <c r="R44" s="6">
        <v>725</v>
      </c>
      <c r="S44" s="47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113">
        <v>706.36363636363637</v>
      </c>
      <c r="AC44" s="20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132">
        <v>690</v>
      </c>
      <c r="AI44" s="132">
        <v>700</v>
      </c>
      <c r="AJ44" s="135">
        <v>685.83</v>
      </c>
      <c r="AK44" s="137">
        <v>678.18</v>
      </c>
      <c r="AL44" s="169">
        <v>680.76923076923003</v>
      </c>
      <c r="AM44" s="170">
        <f t="shared" si="0"/>
        <v>-4.9687622022647986</v>
      </c>
      <c r="AN44" s="173">
        <f t="shared" si="1"/>
        <v>0.38179108337463286</v>
      </c>
      <c r="AO44" s="1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Emuesiri Ojo</cp:lastModifiedBy>
  <cp:lastPrinted>2018-10-10T12:42:39Z</cp:lastPrinted>
  <dcterms:created xsi:type="dcterms:W3CDTF">2018-06-13T19:28:29Z</dcterms:created>
  <dcterms:modified xsi:type="dcterms:W3CDTF">2020-02-19T11:49:05Z</dcterms:modified>
</cp:coreProperties>
</file>